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4955" windowHeight="11100" tabRatio="906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_FilterDatabase" localSheetId="1" hidden="1">'приложение 2'!$A$13:$V$155</definedName>
    <definedName name="_xlnm._FilterDatabase" localSheetId="2" hidden="1">'приложение 3'!$A$13:$U$148</definedName>
    <definedName name="_xlnm._FilterDatabase" localSheetId="3" hidden="1">'приложение 4'!$A$13:$X$96</definedName>
    <definedName name="_xlnm.Print_Area" localSheetId="0">'приложение 1'!$A$1:$D$58</definedName>
    <definedName name="_xlnm.Print_Area" localSheetId="1">'приложение 2'!$A$1:$G$155</definedName>
    <definedName name="_xlnm.Print_Area" localSheetId="2">'приложение 3'!$A$1:$F$154</definedName>
    <definedName name="_xlnm.Print_Area" localSheetId="3">'приложение 4'!$A$1:$G$96</definedName>
    <definedName name="_xlnm.Print_Area" localSheetId="4">'приложение 5'!$A$1:$F$17</definedName>
    <definedName name="_xlnm.Print_Area" localSheetId="5">'приложение 6'!$A$1:$E$19</definedName>
    <definedName name="_xlnm.Print_Area" localSheetId="6">'приложение 7'!$A$1:$I$20</definedName>
  </definedNames>
  <calcPr fullCalcOnLoad="1"/>
</workbook>
</file>

<file path=xl/sharedStrings.xml><?xml version="1.0" encoding="utf-8"?>
<sst xmlns="http://schemas.openxmlformats.org/spreadsheetml/2006/main" count="1796" uniqueCount="392">
  <si>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</si>
  <si>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</si>
  <si>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</si>
  <si>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</si>
  <si>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</si>
  <si>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</si>
  <si>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</si>
  <si>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</si>
  <si>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</si>
  <si>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</si>
  <si>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</si>
  <si>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</si>
  <si>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</si>
  <si>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</si>
  <si>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</si>
  <si>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</si>
  <si>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</si>
  <si>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</si>
  <si>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</si>
  <si>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</si>
  <si>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</si>
  <si>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городского поселения город Бобров</t>
  </si>
  <si>
    <t>Бобровского муниципального района</t>
  </si>
  <si>
    <t>Воронежской области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</si>
  <si>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</si>
  <si>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</si>
  <si>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</si>
  <si>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</si>
  <si>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</si>
  <si>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</si>
  <si>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</si>
  <si>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</si>
  <si>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</si>
  <si>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</si>
  <si>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</si>
  <si>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</si>
  <si>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</si>
  <si>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</si>
  <si>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</si>
  <si>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</si>
  <si>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</si>
  <si>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</si>
  <si>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</si>
  <si>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</si>
  <si>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</si>
  <si>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</si>
  <si>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</si>
  <si>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</si>
  <si>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</si>
  <si>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</si>
  <si>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</si>
  <si>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 xml:space="preserve">Объем 
бюджетных 
ассигнований
Объем 
бюджетных 
ассигнований
</t>
  </si>
  <si>
    <t>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</si>
  <si>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</si>
  <si>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</si>
  <si>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</si>
  <si>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</si>
  <si>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</si>
  <si>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</si>
  <si>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</si>
  <si>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</si>
  <si>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</si>
  <si>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</si>
  <si>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</si>
  <si>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</si>
  <si>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</si>
  <si>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</si>
  <si>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</si>
  <si>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</si>
  <si>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</si>
  <si>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</si>
  <si>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</si>
  <si>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</si>
  <si>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</si>
  <si>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</si>
  <si>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</si>
  <si>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</si>
  <si>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</si>
  <si>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</si>
  <si>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</si>
  <si>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</si>
  <si>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</si>
  <si>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</si>
  <si>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</si>
  <si>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</si>
  <si>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</si>
  <si>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</si>
  <si>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</si>
  <si>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</si>
  <si>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</si>
  <si>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</si>
  <si>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</si>
  <si>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</si>
  <si>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 xml:space="preserve">02 2 02 00000 </t>
  </si>
  <si>
    <t xml:space="preserve">02 2 02 90200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</si>
  <si>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</si>
  <si>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</si>
  <si>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</si>
  <si>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</si>
  <si>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</si>
  <si>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</si>
  <si>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</si>
  <si>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</si>
  <si>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</si>
  <si>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</si>
  <si>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</si>
  <si>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</si>
  <si>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«Проведение капитального ремонта общего имущества в многоквартирных домах»</t>
  </si>
  <si>
    <t>02 3 02 00000</t>
  </si>
  <si>
    <t>02 3 02 09601</t>
  </si>
  <si>
    <t>Обеспечение мероприятий по капитальному ремонту многоквартирных домов за счет средств бюджетов (Иные бюджетные ассигнования)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</si>
  <si>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</si>
  <si>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</si>
  <si>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02 3 01 09602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</si>
  <si>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</si>
  <si>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</si>
  <si>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</si>
  <si>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</si>
  <si>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</si>
  <si>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</si>
  <si>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</si>
  <si>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</si>
  <si>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</si>
  <si>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</si>
  <si>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</si>
  <si>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</si>
  <si>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</si>
  <si>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</si>
  <si>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</si>
  <si>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</si>
  <si>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</si>
  <si>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</si>
  <si>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</si>
  <si>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</si>
  <si>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</si>
  <si>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</si>
  <si>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</si>
  <si>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</si>
  <si>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</si>
  <si>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</si>
  <si>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</si>
  <si>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</si>
  <si>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</si>
  <si>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</si>
  <si>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</si>
  <si>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</si>
  <si>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</si>
  <si>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</si>
  <si>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</si>
  <si>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</si>
  <si>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</si>
  <si>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</si>
  <si>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</si>
  <si>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</si>
  <si>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</si>
  <si>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</si>
  <si>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</si>
  <si>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</si>
  <si>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</si>
  <si>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Приложение №6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</si>
  <si>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</si>
  <si>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</si>
  <si>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</si>
  <si>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</si>
  <si>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</si>
  <si>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</si>
  <si>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</si>
  <si>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</si>
  <si>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</si>
  <si>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</si>
  <si>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</si>
  <si>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</si>
  <si>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</si>
  <si>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</si>
  <si>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</si>
  <si>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</si>
  <si>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2.2.2.</t>
  </si>
  <si>
    <t>2.2.3.</t>
  </si>
  <si>
    <t>2.2.4.</t>
  </si>
  <si>
    <t>2.2.5.</t>
  </si>
  <si>
    <t>2.3.</t>
  </si>
  <si>
    <t>2.3.2.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</si>
  <si>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</si>
  <si>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</si>
  <si>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</si>
  <si>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</si>
  <si>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</si>
  <si>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</si>
  <si>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</si>
  <si>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</si>
  <si>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</si>
  <si>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</si>
  <si>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</si>
  <si>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</si>
  <si>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</si>
  <si>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</si>
  <si>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</si>
  <si>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</si>
  <si>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</si>
  <si>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</si>
  <si>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</si>
  <si>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</si>
  <si>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</si>
  <si>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</si>
  <si>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</si>
  <si>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 xml:space="preserve">Обслуживание государственного и муниципального долга                          </t>
  </si>
  <si>
    <t xml:space="preserve">Обслуживание государственного и муниципального долга                                                      </t>
  </si>
  <si>
    <t>Основное мероприятие "Управление муниципальным долгом городского поселения город Бобров"</t>
  </si>
  <si>
    <t>01 1 05 00000</t>
  </si>
  <si>
    <t>01 1 05 90880</t>
  </si>
  <si>
    <t>Процентные платежи (обслуживание государственного и муниципального долга)</t>
  </si>
  <si>
    <t>700</t>
  </si>
  <si>
    <t>Субсидии бюджетам муниципальных образований на уличное освещение (Закупка товаров, работ и услуг для обеспечения государственных (муниципальных) нужд)</t>
  </si>
  <si>
    <t>Субсидии бюджетам муниципальных образований на благоустройство дворовых территорий (Закупка товаров, работ и услуг для обеспечения государственных (муниципальных) нужд)</t>
  </si>
  <si>
    <t>02 3 06 78610</t>
  </si>
  <si>
    <t>Субсидии бюджетам муниципальных образований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</si>
  <si>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02 3 04 78760</t>
  </si>
  <si>
    <t>Обеспечение мероприятий по переселению граждан из аварийного жилищного фонда за счет средств, поступивших от госкорпораций Фонд содействия реформированию ЖКХ (Капитальные вложения в объекты государственной (муниципальной) собственности)</t>
  </si>
  <si>
    <t xml:space="preserve">02 2 01 00000 </t>
  </si>
  <si>
    <t>Основное мероприятие "Благоустройство территорий муниципальных образований"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</si>
  <si>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</si>
  <si>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02 2 01 S8520</t>
  </si>
  <si>
    <t>02 2 01 78520</t>
  </si>
  <si>
    <t>Субсидии из областного бюджета на благоустройство парков, скверов, бульваров, зон отдыха, садов (Закупка товаров, работ и услуг для обеспечения государственных (муниципальных) нужд)</t>
  </si>
  <si>
    <t>Зарезервированные средства, связанные с особенностями исполнения областного бюджета(Закупка товаров, работ и услуг для обеспечения государственных (муниципальных) нужд)</t>
  </si>
  <si>
    <t>Мероприятия по развитию сети автомобильных дорог  местного значения поселения (закупка товаров, работ и услуг для госуд-х (муниципальных) нужд)</t>
  </si>
  <si>
    <t>1.1.5</t>
  </si>
  <si>
    <t>02 3 01 09502</t>
  </si>
  <si>
    <t>02 4 01 78670</t>
  </si>
  <si>
    <t xml:space="preserve">02 2 02 S8520 </t>
  </si>
  <si>
    <t xml:space="preserve">02 2 02 78520 </t>
  </si>
  <si>
    <t>02 2 02 70100</t>
  </si>
  <si>
    <t>2.2.1.</t>
  </si>
  <si>
    <t>02 2 01 00000</t>
  </si>
  <si>
    <t>тыс. рублей</t>
  </si>
  <si>
    <t>Наименование доходов</t>
  </si>
  <si>
    <t>Код дохода</t>
  </si>
  <si>
    <t>Исполнено на 01.01.2016г.</t>
  </si>
  <si>
    <t>Доходы (налоговые + неналоговые)</t>
  </si>
  <si>
    <t>000 1 00 00000 00 0000 000</t>
  </si>
  <si>
    <t>Налоговые доходы</t>
  </si>
  <si>
    <t>Налог на доходы физических лиц</t>
  </si>
  <si>
    <t>000 1 01 02000 01 0000 110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</si>
  <si>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</si>
  <si>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</si>
  <si>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</t>
  </si>
  <si>
    <t>000 1 01 02020 01 0000 110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</si>
  <si>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</si>
  <si>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</si>
  <si>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 в виде фиксированных авансовых платежей с доходов 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</t>
  </si>
  <si>
    <t>000 1 01 02040 01 0000 110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</si>
  <si>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</si>
  <si>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</si>
  <si>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</si>
  <si>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</si>
  <si>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</si>
  <si>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</si>
  <si>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</si>
  <si>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</si>
  <si>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</si>
  <si>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</si>
  <si>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Единый сельскохозяйственный налог</t>
  </si>
  <si>
    <t>000 1 05 03000 01 0000 110</t>
  </si>
  <si>
    <t>000 1 05 03010 01 0000 110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</si>
  <si>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</si>
  <si>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</si>
  <si>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</si>
  <si>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</si>
  <si>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</si>
  <si>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</si>
  <si>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</si>
  <si>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</si>
  <si>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</si>
  <si>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</si>
  <si>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</si>
  <si>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</si>
  <si>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</si>
  <si>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</si>
  <si>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</si>
  <si>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</si>
  <si>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</si>
  <si>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</t>
  </si>
  <si>
    <t>000 1 11 05013 13 0000 120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</si>
  <si>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</si>
  <si>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914 1 11 05025 13 0000 120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</si>
  <si>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</si>
  <si>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</si>
  <si>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Доходы от продажи материальных и нематериальных активов</t>
  </si>
  <si>
    <t>000 114 00000 00 0000 400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</si>
  <si>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</si>
  <si>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</si>
  <si>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</si>
  <si>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</si>
  <si>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ущерба.</t>
  </si>
  <si>
    <t>000 1 16 00000 00 0000 140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</si>
  <si>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</si>
  <si>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</si>
  <si>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</si>
  <si>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</si>
  <si>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Прочие неналоговые доходы бюджетов поселений</t>
  </si>
  <si>
    <t>000 1 17 05050 00 0000 180</t>
  </si>
  <si>
    <t>Прочие неналоговые доходы,зачисляемые в бюджеты городских поселений</t>
  </si>
  <si>
    <t>000 1 17 05050 13 0000 180</t>
  </si>
  <si>
    <t>Безвозмездные поступления</t>
  </si>
  <si>
    <t>000 2 00 00000 00 0000 000</t>
  </si>
  <si>
    <t>Дотации Бюджетам поселений</t>
  </si>
  <si>
    <t>Дотации бюджетам городских поселений на выравнивание бюджетной обеспеченности</t>
  </si>
  <si>
    <t>Субсидии бюджетам поселений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</si>
  <si>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</si>
  <si>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поселений</t>
  </si>
  <si>
    <t>Межбюджетные трансферты бюджетам поселений</t>
  </si>
  <si>
    <t>Всего доходов</t>
  </si>
  <si>
    <t>Приложение № 5</t>
  </si>
  <si>
    <t xml:space="preserve">Расходы бюджета всего (тыс. руб.) - </t>
  </si>
  <si>
    <t>Общегосударственные вопросы Рз 01 ПР 00</t>
  </si>
  <si>
    <t>Национальн. безопасность и правоохранит. деятел-ть Рз 03 ПР 00</t>
  </si>
  <si>
    <t xml:space="preserve">Национальная экономика Рз 04 ПР 00 - </t>
  </si>
  <si>
    <t xml:space="preserve">Жилищно-коммунальное хозяйство Рз 05 ПР 00 - </t>
  </si>
  <si>
    <t>Культура,кинематоргафия Рз 08 Пр 00</t>
  </si>
  <si>
    <t xml:space="preserve">Социальная политика Рз 10 ПР 00 - </t>
  </si>
  <si>
    <t>Обслуживание государственного и муниципального долга Рз 13 Пр 00 -</t>
  </si>
  <si>
    <t>Приложение №2</t>
  </si>
  <si>
    <t>Приложение №3</t>
  </si>
  <si>
    <t>Приложение №4</t>
  </si>
  <si>
    <t>Приложение № 7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</si>
  <si>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</si>
  <si>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</si>
  <si>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Приложение  №1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</si>
  <si>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</si>
  <si>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000 2 02 20299 13 0000 151</t>
  </si>
  <si>
    <t>000 2 02 20302 13 0000 151</t>
  </si>
  <si>
    <t>000 2 02 29999 13 0000 151</t>
  </si>
  <si>
    <t>000 2 02 15001 13 0000 151</t>
  </si>
  <si>
    <t>000 2 02 10000 00 0000 151</t>
  </si>
  <si>
    <t>000 2 02 20000 00 0000 151</t>
  </si>
  <si>
    <t>000 2 02 40000 00 0000 151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</si>
  <si>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</si>
  <si>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</si>
  <si>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</si>
  <si>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000 2 19 60010 13 0000 151</t>
  </si>
  <si>
    <t>к постановлению администрации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</si>
  <si>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</si>
  <si>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</si>
  <si>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</si>
  <si>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городского поселения город Бобров "Муниципальное управление и гражданское общество"</t>
  </si>
  <si>
    <t xml:space="preserve">Подпрограмма "Развитие и модернизация населения от угроз чрезвычайных ситуаций и пожаров" </t>
  </si>
  <si>
    <t>01 2 00 00000</t>
  </si>
  <si>
    <t>Основное мероприятие "Повышение готовности к ликвидации черезвычайных ситуаций"</t>
  </si>
  <si>
    <t>01 2 01 00000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</si>
  <si>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</si>
  <si>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01 2 00 91430</t>
  </si>
  <si>
    <t>Резервный фонд Правительства Воронежской области (Капитальные вложения в объекты государственной (муниципальной) собственности)</t>
  </si>
  <si>
    <t>01 1 06 20540</t>
  </si>
  <si>
    <t>Обеспечение проведения выборов и референдумов</t>
  </si>
  <si>
    <t>07</t>
  </si>
  <si>
    <t>Подпрограмма "Управление муниципальными финансами и муниципальным имуществом "</t>
  </si>
  <si>
    <t xml:space="preserve"> 01 1 00 00000</t>
  </si>
  <si>
    <t>Основное мероприятие «Избирательная комиссия городского поселения город Бобров»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</si>
  <si>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</si>
  <si>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</si>
  <si>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</si>
  <si>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</si>
  <si>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1.1.4.</t>
  </si>
  <si>
    <t>0 1 04 00000</t>
  </si>
  <si>
    <t>Прочие межбюджетные трансферты, передаваемые бюджетам городских поселений</t>
  </si>
  <si>
    <t>000 2 02 49999 13 0000 151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</si>
  <si>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</si>
  <si>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000 2 02 25555 13 0000 151</t>
  </si>
  <si>
    <t>Дотации бюджетам городских поселений на поддержку мер по обеспечению сбалансированности бюджетов</t>
  </si>
  <si>
    <t>000 2 02 15002 13 0000 151</t>
  </si>
  <si>
    <t>Денежные взыскания(штрафы) за нарушение законодательства РФ о контрактной системе в сфере закупок товаров,работ,услуг для обеспечения государственных и муниципальных нужд для нужд городских поселений</t>
  </si>
  <si>
    <t>000 1 16 33050 13 0000140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</si>
  <si>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</si>
  <si>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</t>
  </si>
  <si>
    <t>02 3 08 L5550</t>
  </si>
  <si>
    <t>02 3 08 00000</t>
  </si>
  <si>
    <t>перенеслив 10 раздел</t>
  </si>
  <si>
    <t xml:space="preserve"> в т.ч. оплата труда муниципальных служащих (2 человека)</t>
  </si>
  <si>
    <t>Поступление доходов в бюджет городского поселения город Бобров                                                                                                                                 за 3 квартал 2017года</t>
  </si>
  <si>
    <t>Исполнено на 01.10.2017г.</t>
  </si>
  <si>
    <t>01 4 01 20540</t>
  </si>
  <si>
    <t>Резервный фонд Правительства Воронежской области (Социальное обеспечение и иные выплаты населению)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</si>
  <si>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 за 3 квартал 2017 года</t>
  </si>
  <si>
    <t>Ведомственная структура расходов бюджета                                                                                                                                                                                                       городского поселения город Бобров за 3 квартал 2017 года</t>
  </si>
  <si>
    <t>2.3.8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</si>
  <si>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 за 3 квартал 2017 года</t>
  </si>
  <si>
    <t xml:space="preserve">Распределение бюджетных ассигнований 
на исполнение публичных нормативных обязательств 
городского поселения город Бобров 
за 3 квартал 2017 года
</t>
  </si>
  <si>
    <t>Дорожный фонд городского поселения город Бобров за 3 квартал 2017 года</t>
  </si>
  <si>
    <t>Отчет об исполнении расходной части                                                                                                                                                                               бюджета городского поселения город Бобров за 3 квартал 2017 год</t>
  </si>
  <si>
    <t>от "11" октября 2017 г. №446</t>
  </si>
  <si>
    <t>к постановлению администрации городского поселения город Бобров Бобровского муниципального района Воронежской области от "11" октября 2017 г. №446</t>
  </si>
  <si>
    <t>к  постановлению администрации городского поселения город Бобров Бобровского муниципального района Воронежской области                 от "11" октября 2017 г. №446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</si>
</sst>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"/>
    <numFmt numFmtId="181" formatCode="0.00000"/>
    <numFmt numFmtId="182" formatCode="_-* #,##0.0_р_._-;\-* #,##0.0_р_._-;_-* &quot;-&quot;??_р_._-;_-@_-"/>
    <numFmt numFmtId="183" formatCode="#,##0.0_ ;\-#,##0.0\ "/>
    <numFmt numFmtId="184" formatCode="#,##0.0"/>
    <numFmt numFmtId="185" formatCode="_-* #,##0.0_р_._-;\-* #,##0.0_р_._-;_-* &quot;-&quot;?_р_._-;_-@_-"/>
    <numFmt numFmtId="186" formatCode="#,##0.000"/>
    <numFmt numFmtId="187" formatCode="#\ ?/?"/>
    <numFmt numFmtId="188" formatCode="#,##0.00000"/>
    <numFmt numFmtId="189" formatCode="#,##0.00000_ ;\-#,##0.00000\ "/>
    <numFmt numFmtId="190" formatCode="#,##0.00000_р_.;\-#,##0.00000_р_."/>
    <numFmt numFmtId="191" formatCode="0.000000"/>
  </numFmts>
  <fonts count="6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182" fontId="7" fillId="0" borderId="0" xfId="64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182" fontId="8" fillId="0" borderId="0" xfId="64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83" fontId="58" fillId="0" borderId="0" xfId="64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0" xfId="64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3" fontId="7" fillId="0" borderId="0" xfId="6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/>
    </xf>
    <xf numFmtId="183" fontId="8" fillId="0" borderId="0" xfId="64" applyNumberFormat="1" applyFont="1" applyFill="1" applyBorder="1" applyAlignment="1">
      <alignment horizontal="center" vertical="center"/>
    </xf>
    <xf numFmtId="182" fontId="59" fillId="0" borderId="0" xfId="64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Alignment="1">
      <alignment/>
    </xf>
    <xf numFmtId="183" fontId="6" fillId="0" borderId="10" xfId="64" applyNumberFormat="1" applyFont="1" applyBorder="1" applyAlignment="1">
      <alignment horizontal="center" vertical="center" wrapText="1"/>
    </xf>
    <xf numFmtId="0" fontId="0" fillId="0" borderId="0" xfId="54">
      <alignment/>
      <protection/>
    </xf>
    <xf numFmtId="0" fontId="0" fillId="33" borderId="0" xfId="54" applyFill="1">
      <alignment/>
      <protection/>
    </xf>
    <xf numFmtId="184" fontId="6" fillId="0" borderId="0" xfId="54" applyNumberFormat="1" applyFont="1" applyBorder="1" applyAlignment="1">
      <alignment horizontal="right"/>
      <protection/>
    </xf>
    <xf numFmtId="0" fontId="16" fillId="0" borderId="0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33" borderId="10" xfId="54" applyFont="1" applyFill="1" applyBorder="1" applyAlignment="1">
      <alignment wrapText="1"/>
      <protection/>
    </xf>
    <xf numFmtId="0" fontId="9" fillId="33" borderId="10" xfId="54" applyFont="1" applyFill="1" applyBorder="1">
      <alignment/>
      <protection/>
    </xf>
    <xf numFmtId="4" fontId="11" fillId="33" borderId="12" xfId="54" applyNumberFormat="1" applyFont="1" applyFill="1" applyBorder="1">
      <alignment/>
      <protection/>
    </xf>
    <xf numFmtId="0" fontId="8" fillId="33" borderId="10" xfId="54" applyFont="1" applyFill="1" applyBorder="1">
      <alignment/>
      <protection/>
    </xf>
    <xf numFmtId="0" fontId="10" fillId="33" borderId="10" xfId="54" applyFont="1" applyFill="1" applyBorder="1">
      <alignment/>
      <protection/>
    </xf>
    <xf numFmtId="2" fontId="9" fillId="33" borderId="10" xfId="54" applyNumberFormat="1" applyFont="1" applyFill="1" applyBorder="1" applyAlignment="1">
      <alignment wrapText="1"/>
      <protection/>
    </xf>
    <xf numFmtId="4" fontId="6" fillId="33" borderId="12" xfId="54" applyNumberFormat="1" applyFont="1" applyFill="1" applyBorder="1">
      <alignment/>
      <protection/>
    </xf>
    <xf numFmtId="184" fontId="6" fillId="0" borderId="10" xfId="54" applyNumberFormat="1" applyFont="1" applyBorder="1">
      <alignment/>
      <protection/>
    </xf>
    <xf numFmtId="0" fontId="9" fillId="33" borderId="10" xfId="54" applyFont="1" applyFill="1" applyBorder="1" applyAlignment="1">
      <alignment wrapText="1"/>
      <protection/>
    </xf>
    <xf numFmtId="0" fontId="14" fillId="33" borderId="10" xfId="54" applyFont="1" applyFill="1" applyBorder="1" applyAlignment="1">
      <alignment vertical="top" wrapText="1"/>
      <protection/>
    </xf>
    <xf numFmtId="0" fontId="9" fillId="33" borderId="10" xfId="54" applyFont="1" applyFill="1" applyBorder="1" applyAlignment="1">
      <alignment vertical="top" wrapText="1"/>
      <protection/>
    </xf>
    <xf numFmtId="0" fontId="10" fillId="33" borderId="10" xfId="54" applyFont="1" applyFill="1" applyBorder="1" applyAlignment="1">
      <alignment wrapText="1"/>
      <protection/>
    </xf>
    <xf numFmtId="0" fontId="11" fillId="33" borderId="10" xfId="54" applyFont="1" applyFill="1" applyBorder="1" applyAlignment="1">
      <alignment wrapText="1"/>
      <protection/>
    </xf>
    <xf numFmtId="0" fontId="12" fillId="33" borderId="10" xfId="54" applyFont="1" applyFill="1" applyBorder="1" applyAlignment="1">
      <alignment wrapText="1"/>
      <protection/>
    </xf>
    <xf numFmtId="0" fontId="14" fillId="33" borderId="10" xfId="54" applyFont="1" applyFill="1" applyBorder="1" applyAlignment="1">
      <alignment wrapText="1"/>
      <protection/>
    </xf>
    <xf numFmtId="0" fontId="9" fillId="33" borderId="10" xfId="54" applyFont="1" applyFill="1" applyBorder="1" applyAlignment="1">
      <alignment horizontal="left" wrapText="1"/>
      <protection/>
    </xf>
    <xf numFmtId="0" fontId="9" fillId="0" borderId="10" xfId="54" applyFont="1" applyBorder="1" applyAlignment="1">
      <alignment wrapText="1"/>
      <protection/>
    </xf>
    <xf numFmtId="0" fontId="18" fillId="0" borderId="10" xfId="54" applyFont="1" applyBorder="1" applyAlignment="1">
      <alignment horizontal="left" wrapText="1"/>
      <protection/>
    </xf>
    <xf numFmtId="184" fontId="6" fillId="0" borderId="0" xfId="54" applyNumberFormat="1" applyFont="1" applyBorder="1">
      <alignment/>
      <protection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1" fillId="33" borderId="0" xfId="54" applyFont="1" applyFill="1">
      <alignment/>
      <protection/>
    </xf>
    <xf numFmtId="188" fontId="11" fillId="33" borderId="10" xfId="54" applyNumberFormat="1" applyFont="1" applyFill="1" applyBorder="1">
      <alignment/>
      <protection/>
    </xf>
    <xf numFmtId="188" fontId="6" fillId="0" borderId="10" xfId="54" applyNumberFormat="1" applyFont="1" applyBorder="1">
      <alignment/>
      <protection/>
    </xf>
    <xf numFmtId="188" fontId="6" fillId="33" borderId="10" xfId="54" applyNumberFormat="1" applyFont="1" applyFill="1" applyBorder="1">
      <alignment/>
      <protection/>
    </xf>
    <xf numFmtId="188" fontId="11" fillId="0" borderId="10" xfId="54" applyNumberFormat="1" applyFont="1" applyBorder="1">
      <alignment/>
      <protection/>
    </xf>
    <xf numFmtId="189" fontId="8" fillId="0" borderId="10" xfId="64" applyNumberFormat="1" applyFont="1" applyBorder="1" applyAlignment="1">
      <alignment horizontal="center" vertical="center"/>
    </xf>
    <xf numFmtId="189" fontId="8" fillId="0" borderId="10" xfId="64" applyNumberFormat="1" applyFont="1" applyFill="1" applyBorder="1" applyAlignment="1">
      <alignment horizontal="center" vertical="center"/>
    </xf>
    <xf numFmtId="189" fontId="7" fillId="0" borderId="10" xfId="64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8" fontId="11" fillId="0" borderId="10" xfId="64" applyNumberFormat="1" applyFont="1" applyBorder="1" applyAlignment="1">
      <alignment horizontal="center" vertical="center"/>
    </xf>
    <xf numFmtId="188" fontId="15" fillId="0" borderId="10" xfId="64" applyNumberFormat="1" applyFont="1" applyBorder="1" applyAlignment="1">
      <alignment horizontal="center" vertical="center"/>
    </xf>
    <xf numFmtId="188" fontId="6" fillId="0" borderId="10" xfId="64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9" fontId="11" fillId="0" borderId="10" xfId="64" applyNumberFormat="1" applyFont="1" applyBorder="1" applyAlignment="1">
      <alignment horizontal="center" vertical="center" wrapText="1"/>
    </xf>
    <xf numFmtId="190" fontId="8" fillId="0" borderId="10" xfId="64" applyNumberFormat="1" applyFont="1" applyBorder="1" applyAlignment="1">
      <alignment horizontal="center" vertical="center"/>
    </xf>
    <xf numFmtId="190" fontId="8" fillId="0" borderId="10" xfId="64" applyNumberFormat="1" applyFont="1" applyFill="1" applyBorder="1" applyAlignment="1">
      <alignment horizontal="center" vertical="center"/>
    </xf>
    <xf numFmtId="190" fontId="58" fillId="0" borderId="10" xfId="64" applyNumberFormat="1" applyFont="1" applyFill="1" applyBorder="1" applyAlignment="1">
      <alignment horizontal="center" vertical="center"/>
    </xf>
    <xf numFmtId="190" fontId="59" fillId="0" borderId="10" xfId="64" applyNumberFormat="1" applyFont="1" applyFill="1" applyBorder="1" applyAlignment="1">
      <alignment horizontal="center" vertical="center"/>
    </xf>
    <xf numFmtId="190" fontId="7" fillId="0" borderId="10" xfId="64" applyNumberFormat="1" applyFont="1" applyFill="1" applyBorder="1" applyAlignment="1">
      <alignment horizontal="center" vertical="center"/>
    </xf>
    <xf numFmtId="188" fontId="1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17" fillId="0" borderId="0" xfId="0" applyFont="1" applyAlignment="1">
      <alignment/>
    </xf>
    <xf numFmtId="188" fontId="17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9" fontId="59" fillId="0" borderId="10" xfId="64" applyNumberFormat="1" applyFont="1" applyFill="1" applyBorder="1" applyAlignment="1">
      <alignment horizontal="center" vertical="center"/>
    </xf>
    <xf numFmtId="189" fontId="11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1" fontId="11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187" fontId="11" fillId="33" borderId="10" xfId="54" applyNumberFormat="1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6"/>
  <sheetViews>
    <sheetView view="pageBreakPreview" zoomScaleNormal="115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44.625" style="80" customWidth="1"/>
    <col min="2" max="2" width="25.00390625" style="80" customWidth="1"/>
    <col min="3" max="3" width="0.2421875" style="81" hidden="1" customWidth="1"/>
    <col min="4" max="4" width="22.00390625" style="93" customWidth="1"/>
    <col min="5" max="5" width="11.875" style="80" customWidth="1"/>
    <col min="6" max="16384" width="9.125" style="80" customWidth="1"/>
  </cols>
  <sheetData>
    <row r="1" ht="15.75">
      <c r="D1" s="82"/>
    </row>
    <row r="2" spans="2:4" ht="15.75">
      <c r="B2" s="136" t="s">
        <v>327</v>
      </c>
      <c r="C2" s="136"/>
      <c r="D2" s="136"/>
    </row>
    <row r="3" spans="2:4" ht="78.75" customHeight="1">
      <c r="B3" s="137" t="s">
        <v>390</v>
      </c>
      <c r="C3" s="137"/>
      <c r="D3" s="137"/>
    </row>
    <row r="4" spans="1:4" ht="38.25" customHeight="1">
      <c r="A4" s="138" t="s">
        <v>378</v>
      </c>
      <c r="B4" s="138"/>
      <c r="C4" s="138"/>
      <c r="D4" s="138"/>
    </row>
    <row r="5" spans="1:4" ht="15.75" customHeight="1">
      <c r="A5" s="84"/>
      <c r="B5" s="84"/>
      <c r="C5" s="84"/>
      <c r="D5" s="85" t="s">
        <v>234</v>
      </c>
    </row>
    <row r="6" spans="1:4" ht="12.75" customHeight="1">
      <c r="A6" s="139" t="s">
        <v>235</v>
      </c>
      <c r="B6" s="140" t="s">
        <v>236</v>
      </c>
      <c r="C6" s="141" t="s">
        <v>237</v>
      </c>
      <c r="D6" s="142" t="s">
        <v>379</v>
      </c>
    </row>
    <row r="7" spans="1:4" ht="21" customHeight="1">
      <c r="A7" s="139"/>
      <c r="B7" s="140"/>
      <c r="C7" s="141"/>
      <c r="D7" s="142"/>
    </row>
    <row r="8" spans="1:4" ht="30" customHeight="1">
      <c r="A8" s="139"/>
      <c r="B8" s="140"/>
      <c r="C8" s="141"/>
      <c r="D8" s="142"/>
    </row>
    <row r="9" spans="1:4" ht="32.25" customHeight="1">
      <c r="A9" s="86" t="s">
        <v>238</v>
      </c>
      <c r="B9" s="87" t="s">
        <v>239</v>
      </c>
      <c r="C9" s="88" t="e">
        <f>C10+C30</f>
        <v>#REF!</v>
      </c>
      <c r="D9" s="108">
        <f>D10+D30</f>
        <v>81371.4953</v>
      </c>
    </row>
    <row r="10" spans="1:4" ht="18.75">
      <c r="A10" s="89" t="s">
        <v>240</v>
      </c>
      <c r="B10" s="87"/>
      <c r="C10" s="88" t="e">
        <f>C11+C16+C21+C23+C25</f>
        <v>#REF!</v>
      </c>
      <c r="D10" s="108">
        <f>D11+D16+D21+D23+D25</f>
        <v>35973.97053</v>
      </c>
    </row>
    <row r="11" spans="1:4" ht="15.75">
      <c r="A11" s="90" t="s">
        <v>241</v>
      </c>
      <c r="B11" s="87" t="s">
        <v>242</v>
      </c>
      <c r="C11" s="88">
        <f>C12+C13+C14+C15</f>
        <v>20283641.68</v>
      </c>
      <c r="D11" s="108">
        <f>D12+D13+D14+D15</f>
        <v>16397.64876</v>
      </c>
    </row>
    <row r="12" spans="1:4" ht="87.75" customHeight="1">
      <c r="A12" s="91" t="s">
        <v>243</v>
      </c>
      <c r="B12" s="91" t="s">
        <v>244</v>
      </c>
      <c r="C12" s="92">
        <v>19984195.09</v>
      </c>
      <c r="D12" s="109">
        <v>16209.15488</v>
      </c>
    </row>
    <row r="13" spans="1:4" ht="95.25" customHeight="1">
      <c r="A13" s="94" t="s">
        <v>245</v>
      </c>
      <c r="B13" s="94" t="s">
        <v>246</v>
      </c>
      <c r="C13" s="92">
        <v>140021.88</v>
      </c>
      <c r="D13" s="109">
        <v>160.84314</v>
      </c>
    </row>
    <row r="14" spans="1:4" ht="60" customHeight="1">
      <c r="A14" s="94" t="s">
        <v>247</v>
      </c>
      <c r="B14" s="94" t="s">
        <v>248</v>
      </c>
      <c r="C14" s="92">
        <v>101234.01</v>
      </c>
      <c r="D14" s="109">
        <v>27.65074</v>
      </c>
    </row>
    <row r="15" spans="1:4" ht="77.25">
      <c r="A15" s="94" t="s">
        <v>249</v>
      </c>
      <c r="B15" s="94" t="s">
        <v>250</v>
      </c>
      <c r="C15" s="92">
        <v>58190.7</v>
      </c>
      <c r="D15" s="109">
        <v>0</v>
      </c>
    </row>
    <row r="16" spans="1:4" ht="42.75">
      <c r="A16" s="95" t="s">
        <v>251</v>
      </c>
      <c r="B16" s="96" t="s">
        <v>252</v>
      </c>
      <c r="C16" s="88">
        <f>C17+C18+C19+C20</f>
        <v>2809690.9699999997</v>
      </c>
      <c r="D16" s="109">
        <f>D17+D18+D19+D20</f>
        <v>2681.43347</v>
      </c>
    </row>
    <row r="17" spans="1:4" ht="76.5">
      <c r="A17" s="96" t="s">
        <v>253</v>
      </c>
      <c r="B17" s="96" t="s">
        <v>254</v>
      </c>
      <c r="C17" s="92">
        <v>979466.27</v>
      </c>
      <c r="D17" s="109">
        <v>1084.2649</v>
      </c>
    </row>
    <row r="18" spans="1:4" ht="76.5">
      <c r="A18" s="96" t="s">
        <v>255</v>
      </c>
      <c r="B18" s="96" t="s">
        <v>256</v>
      </c>
      <c r="C18" s="92">
        <v>26534.4</v>
      </c>
      <c r="D18" s="109">
        <v>11.50281</v>
      </c>
    </row>
    <row r="19" spans="1:4" ht="76.5">
      <c r="A19" s="96" t="s">
        <v>257</v>
      </c>
      <c r="B19" s="96" t="s">
        <v>258</v>
      </c>
      <c r="C19" s="92">
        <v>1929666.38</v>
      </c>
      <c r="D19" s="109">
        <v>1810.0505</v>
      </c>
    </row>
    <row r="20" spans="1:4" ht="76.5">
      <c r="A20" s="96" t="s">
        <v>259</v>
      </c>
      <c r="B20" s="96" t="s">
        <v>260</v>
      </c>
      <c r="C20" s="92">
        <v>-125976.08</v>
      </c>
      <c r="D20" s="109">
        <v>-224.38474</v>
      </c>
    </row>
    <row r="21" spans="1:4" ht="15.75">
      <c r="A21" s="97" t="s">
        <v>261</v>
      </c>
      <c r="B21" s="94" t="s">
        <v>262</v>
      </c>
      <c r="C21" s="88" t="e">
        <f>C22+#REF!</f>
        <v>#REF!</v>
      </c>
      <c r="D21" s="108">
        <f>D22</f>
        <v>203.38</v>
      </c>
    </row>
    <row r="22" spans="1:4" ht="15.75">
      <c r="A22" s="94" t="s">
        <v>261</v>
      </c>
      <c r="B22" s="94" t="s">
        <v>263</v>
      </c>
      <c r="C22" s="92">
        <v>95821.5</v>
      </c>
      <c r="D22" s="109">
        <v>203.38</v>
      </c>
    </row>
    <row r="23" spans="1:4" ht="15.75">
      <c r="A23" s="97" t="s">
        <v>264</v>
      </c>
      <c r="B23" s="94" t="s">
        <v>265</v>
      </c>
      <c r="C23" s="88">
        <f>C24</f>
        <v>3017374.05</v>
      </c>
      <c r="D23" s="108">
        <f>D24</f>
        <v>809.80233</v>
      </c>
    </row>
    <row r="24" spans="1:4" ht="51.75">
      <c r="A24" s="94" t="s">
        <v>266</v>
      </c>
      <c r="B24" s="94" t="s">
        <v>267</v>
      </c>
      <c r="C24" s="92">
        <v>3017374.05</v>
      </c>
      <c r="D24" s="109">
        <v>809.80233</v>
      </c>
    </row>
    <row r="25" spans="1:4" ht="18.75">
      <c r="A25" s="86" t="s">
        <v>268</v>
      </c>
      <c r="B25" s="94" t="s">
        <v>269</v>
      </c>
      <c r="C25" s="88">
        <f>C26+C28</f>
        <v>27585498.46</v>
      </c>
      <c r="D25" s="108">
        <f>D26+D28</f>
        <v>15881.70597</v>
      </c>
    </row>
    <row r="26" spans="1:4" ht="15.75">
      <c r="A26" s="97" t="s">
        <v>270</v>
      </c>
      <c r="B26" s="94" t="s">
        <v>271</v>
      </c>
      <c r="C26" s="92">
        <f>C27</f>
        <v>16108924.83</v>
      </c>
      <c r="D26" s="110">
        <f>D27</f>
        <v>12929.66452</v>
      </c>
    </row>
    <row r="27" spans="1:4" ht="39">
      <c r="A27" s="94" t="s">
        <v>272</v>
      </c>
      <c r="B27" s="94" t="s">
        <v>273</v>
      </c>
      <c r="C27" s="92">
        <v>16108924.83</v>
      </c>
      <c r="D27" s="109">
        <v>12929.66452</v>
      </c>
    </row>
    <row r="28" spans="1:4" ht="15.75">
      <c r="A28" s="97" t="s">
        <v>274</v>
      </c>
      <c r="B28" s="94" t="s">
        <v>275</v>
      </c>
      <c r="C28" s="92">
        <f>C29</f>
        <v>11476573.63</v>
      </c>
      <c r="D28" s="110">
        <f>D29</f>
        <v>2952.04145</v>
      </c>
    </row>
    <row r="29" spans="1:4" ht="39">
      <c r="A29" s="94" t="s">
        <v>276</v>
      </c>
      <c r="B29" s="94" t="s">
        <v>277</v>
      </c>
      <c r="C29" s="92">
        <v>11476573.63</v>
      </c>
      <c r="D29" s="109">
        <v>2952.04145</v>
      </c>
    </row>
    <row r="30" spans="1:4" ht="18.75">
      <c r="A30" s="86" t="s">
        <v>278</v>
      </c>
      <c r="B30" s="94"/>
      <c r="C30" s="88">
        <f>C31+C35+C39+C42</f>
        <v>10607203.91</v>
      </c>
      <c r="D30" s="108">
        <f>D31+D35+D39+D42</f>
        <v>45397.524769999996</v>
      </c>
    </row>
    <row r="31" spans="1:4" ht="47.25">
      <c r="A31" s="98" t="s">
        <v>279</v>
      </c>
      <c r="B31" s="94" t="s">
        <v>280</v>
      </c>
      <c r="C31" s="88">
        <f>C32+C33+C34</f>
        <v>4444140.88</v>
      </c>
      <c r="D31" s="108">
        <f>D32+D33+D34</f>
        <v>3063.7756999999997</v>
      </c>
    </row>
    <row r="32" spans="1:4" ht="105">
      <c r="A32" s="99" t="s">
        <v>281</v>
      </c>
      <c r="B32" s="94" t="s">
        <v>282</v>
      </c>
      <c r="C32" s="92">
        <v>3573271.78</v>
      </c>
      <c r="D32" s="109">
        <v>2412.01331</v>
      </c>
    </row>
    <row r="33" spans="1:4" ht="105">
      <c r="A33" s="99" t="s">
        <v>283</v>
      </c>
      <c r="B33" s="94" t="s">
        <v>284</v>
      </c>
      <c r="C33" s="92">
        <v>10399.45</v>
      </c>
      <c r="D33" s="109">
        <v>0</v>
      </c>
    </row>
    <row r="34" spans="1:4" ht="105">
      <c r="A34" s="99" t="s">
        <v>285</v>
      </c>
      <c r="B34" s="94" t="s">
        <v>286</v>
      </c>
      <c r="C34" s="92">
        <v>860469.65</v>
      </c>
      <c r="D34" s="109">
        <v>651.76239</v>
      </c>
    </row>
    <row r="35" spans="1:4" ht="26.25">
      <c r="A35" s="97" t="s">
        <v>287</v>
      </c>
      <c r="B35" s="94" t="s">
        <v>288</v>
      </c>
      <c r="C35" s="88">
        <f>C36+C37</f>
        <v>5482055.56</v>
      </c>
      <c r="D35" s="108">
        <f>D36+D37+D38</f>
        <v>41478.240770000004</v>
      </c>
    </row>
    <row r="36" spans="1:4" ht="77.25">
      <c r="A36" s="94" t="s">
        <v>289</v>
      </c>
      <c r="B36" s="94" t="s">
        <v>290</v>
      </c>
      <c r="C36" s="92">
        <v>1096611</v>
      </c>
      <c r="D36" s="109">
        <v>0</v>
      </c>
    </row>
    <row r="37" spans="1:4" ht="51.75">
      <c r="A37" s="94" t="s">
        <v>291</v>
      </c>
      <c r="B37" s="94" t="s">
        <v>292</v>
      </c>
      <c r="C37" s="92">
        <v>4385444.56</v>
      </c>
      <c r="D37" s="109">
        <v>41433.04677</v>
      </c>
    </row>
    <row r="38" spans="1:4" ht="57" customHeight="1">
      <c r="A38" s="94" t="s">
        <v>325</v>
      </c>
      <c r="B38" s="94" t="s">
        <v>326</v>
      </c>
      <c r="C38" s="92"/>
      <c r="D38" s="109">
        <v>45.194</v>
      </c>
    </row>
    <row r="39" spans="1:4" ht="15.75">
      <c r="A39" s="100" t="s">
        <v>293</v>
      </c>
      <c r="B39" s="94" t="s">
        <v>294</v>
      </c>
      <c r="C39" s="88">
        <f>C40</f>
        <v>38442.46</v>
      </c>
      <c r="D39" s="108">
        <f>SUM(D40:D41)</f>
        <v>182.99234</v>
      </c>
    </row>
    <row r="40" spans="1:4" ht="64.5">
      <c r="A40" s="94" t="s">
        <v>370</v>
      </c>
      <c r="B40" s="94" t="s">
        <v>371</v>
      </c>
      <c r="C40" s="92">
        <v>38442.46</v>
      </c>
      <c r="D40" s="109">
        <v>20</v>
      </c>
    </row>
    <row r="41" spans="1:4" ht="39">
      <c r="A41" s="94" t="s">
        <v>295</v>
      </c>
      <c r="B41" s="94" t="s">
        <v>296</v>
      </c>
      <c r="C41" s="92">
        <v>38442.46</v>
      </c>
      <c r="D41" s="109">
        <v>162.99234</v>
      </c>
    </row>
    <row r="42" spans="1:4" ht="15.75">
      <c r="A42" s="98" t="s">
        <v>297</v>
      </c>
      <c r="B42" s="94" t="s">
        <v>298</v>
      </c>
      <c r="C42" s="88">
        <f>C43</f>
        <v>642565.01</v>
      </c>
      <c r="D42" s="108">
        <f>D43</f>
        <v>672.51596</v>
      </c>
    </row>
    <row r="43" spans="1:4" ht="15.75">
      <c r="A43" s="97" t="s">
        <v>299</v>
      </c>
      <c r="B43" s="94" t="s">
        <v>300</v>
      </c>
      <c r="C43" s="92">
        <f>C44</f>
        <v>642565.01</v>
      </c>
      <c r="D43" s="109">
        <f>D44</f>
        <v>672.51596</v>
      </c>
    </row>
    <row r="44" spans="1:4" ht="26.25">
      <c r="A44" s="94" t="s">
        <v>301</v>
      </c>
      <c r="B44" s="94" t="s">
        <v>302</v>
      </c>
      <c r="C44" s="92">
        <v>642565.01</v>
      </c>
      <c r="D44" s="109">
        <v>672.51596</v>
      </c>
    </row>
    <row r="45" spans="1:4" ht="18.75">
      <c r="A45" s="86" t="s">
        <v>303</v>
      </c>
      <c r="B45" s="101" t="s">
        <v>304</v>
      </c>
      <c r="C45" s="88" t="e">
        <f>C46+C49+C54+#REF!</f>
        <v>#REF!</v>
      </c>
      <c r="D45" s="111">
        <f>D46+D49+D54+D57</f>
        <v>44772.42</v>
      </c>
    </row>
    <row r="46" spans="1:4" ht="15.75">
      <c r="A46" s="97" t="s">
        <v>305</v>
      </c>
      <c r="B46" s="101" t="s">
        <v>333</v>
      </c>
      <c r="C46" s="88">
        <f>SUM(C47:C47)</f>
        <v>1786800</v>
      </c>
      <c r="D46" s="111">
        <f>SUM(D47:D48)</f>
        <v>18962.53486</v>
      </c>
    </row>
    <row r="47" spans="1:4" ht="33.75" customHeight="1">
      <c r="A47" s="102" t="s">
        <v>306</v>
      </c>
      <c r="B47" s="103" t="s">
        <v>332</v>
      </c>
      <c r="C47" s="92">
        <v>1786800</v>
      </c>
      <c r="D47" s="109">
        <v>1585.674</v>
      </c>
    </row>
    <row r="48" spans="1:4" ht="33.75" customHeight="1">
      <c r="A48" s="102" t="s">
        <v>368</v>
      </c>
      <c r="B48" s="103" t="s">
        <v>369</v>
      </c>
      <c r="C48" s="92"/>
      <c r="D48" s="109">
        <v>17376.86086</v>
      </c>
    </row>
    <row r="49" spans="1:4" ht="15.75">
      <c r="A49" s="97" t="s">
        <v>307</v>
      </c>
      <c r="B49" s="94" t="s">
        <v>334</v>
      </c>
      <c r="C49" s="88">
        <f>SUM(C51:C53)</f>
        <v>101186091.73</v>
      </c>
      <c r="D49" s="108">
        <f>SUM(D50:D53)</f>
        <v>22095.885140000002</v>
      </c>
    </row>
    <row r="50" spans="1:4" ht="77.25">
      <c r="A50" s="94" t="s">
        <v>328</v>
      </c>
      <c r="B50" s="94" t="s">
        <v>329</v>
      </c>
      <c r="C50" s="88"/>
      <c r="D50" s="109">
        <v>1415.09981</v>
      </c>
    </row>
    <row r="51" spans="1:4" s="81" customFormat="1" ht="57" customHeight="1">
      <c r="A51" s="94" t="s">
        <v>308</v>
      </c>
      <c r="B51" s="94" t="s">
        <v>330</v>
      </c>
      <c r="C51" s="92">
        <f>14392300.05+35937205.2+5458005.18+4544404.56+11344155.3+16670682.9+6668273.16</f>
        <v>95015026.35000001</v>
      </c>
      <c r="D51" s="109">
        <v>15750.70483</v>
      </c>
    </row>
    <row r="52" spans="1:4" s="81" customFormat="1" ht="57" customHeight="1">
      <c r="A52" s="94" t="s">
        <v>366</v>
      </c>
      <c r="B52" s="94" t="s">
        <v>367</v>
      </c>
      <c r="C52" s="92"/>
      <c r="D52" s="109">
        <v>0</v>
      </c>
    </row>
    <row r="53" spans="1:4" s="81" customFormat="1" ht="15.75">
      <c r="A53" s="94" t="s">
        <v>309</v>
      </c>
      <c r="B53" s="94" t="s">
        <v>331</v>
      </c>
      <c r="C53" s="92">
        <f>1000000+226308.75+586842+1163793+2033704+1160417.63</f>
        <v>6171065.38</v>
      </c>
      <c r="D53" s="109">
        <v>4930.0805</v>
      </c>
    </row>
    <row r="54" spans="1:4" s="81" customFormat="1" ht="24.75" customHeight="1">
      <c r="A54" s="97" t="s">
        <v>310</v>
      </c>
      <c r="B54" s="94" t="s">
        <v>335</v>
      </c>
      <c r="C54" s="88">
        <f>SUM(C55:C55)</f>
        <v>198092</v>
      </c>
      <c r="D54" s="108">
        <f>SUM(D55:D56)</f>
        <v>3714</v>
      </c>
    </row>
    <row r="55" spans="1:4" s="81" customFormat="1" ht="64.5" customHeight="1">
      <c r="A55" s="94" t="s">
        <v>336</v>
      </c>
      <c r="B55" s="94" t="s">
        <v>337</v>
      </c>
      <c r="C55" s="92">
        <v>198092</v>
      </c>
      <c r="D55" s="109">
        <v>1714</v>
      </c>
    </row>
    <row r="56" spans="1:4" s="81" customFormat="1" ht="30.75" customHeight="1">
      <c r="A56" s="94" t="s">
        <v>364</v>
      </c>
      <c r="B56" s="94" t="s">
        <v>365</v>
      </c>
      <c r="C56" s="92"/>
      <c r="D56" s="109">
        <v>2000</v>
      </c>
    </row>
    <row r="57" spans="1:4" s="107" customFormat="1" ht="53.25" customHeight="1">
      <c r="A57" s="97" t="s">
        <v>338</v>
      </c>
      <c r="B57" s="97" t="s">
        <v>339</v>
      </c>
      <c r="C57" s="88"/>
      <c r="D57" s="111">
        <v>0</v>
      </c>
    </row>
    <row r="58" spans="1:4" ht="18.75">
      <c r="A58" s="86" t="s">
        <v>311</v>
      </c>
      <c r="B58" s="97"/>
      <c r="C58" s="88" t="e">
        <f>C9+C45</f>
        <v>#REF!</v>
      </c>
      <c r="D58" s="108">
        <f>D9+D45</f>
        <v>126143.9153</v>
      </c>
    </row>
    <row r="59" ht="15.75">
      <c r="D59" s="104"/>
    </row>
    <row r="60" ht="15.75">
      <c r="D60" s="104"/>
    </row>
    <row r="61" ht="15.75">
      <c r="D61" s="104"/>
    </row>
    <row r="62" ht="15.75">
      <c r="D62" s="104"/>
    </row>
    <row r="63" ht="15.75">
      <c r="D63" s="104"/>
    </row>
    <row r="64" ht="15.75">
      <c r="D64" s="104"/>
    </row>
    <row r="65" ht="15.75">
      <c r="D65" s="104"/>
    </row>
    <row r="66" ht="15.75">
      <c r="D66" s="104"/>
    </row>
    <row r="67" ht="15.75">
      <c r="D67" s="104"/>
    </row>
    <row r="68" ht="15.75">
      <c r="D68" s="104"/>
    </row>
    <row r="69" ht="15.75">
      <c r="D69" s="104"/>
    </row>
    <row r="70" ht="15.75">
      <c r="D70" s="104"/>
    </row>
    <row r="71" ht="15.75">
      <c r="D71" s="104"/>
    </row>
    <row r="72" ht="15.75">
      <c r="D72" s="104"/>
    </row>
    <row r="73" ht="15.75">
      <c r="D73" s="104"/>
    </row>
    <row r="74" ht="15.75">
      <c r="D74" s="104"/>
    </row>
    <row r="75" ht="15.75">
      <c r="D75" s="104"/>
    </row>
    <row r="76" ht="15.75">
      <c r="D76" s="104"/>
    </row>
    <row r="77" ht="15.75">
      <c r="D77" s="104"/>
    </row>
    <row r="78" ht="15.75">
      <c r="D78" s="104"/>
    </row>
    <row r="79" ht="15.75">
      <c r="D79" s="104"/>
    </row>
    <row r="80" ht="15.75">
      <c r="D80" s="104"/>
    </row>
    <row r="81" ht="15.75">
      <c r="D81" s="104"/>
    </row>
    <row r="82" ht="15.75">
      <c r="D82" s="104"/>
    </row>
    <row r="83" ht="15.75">
      <c r="D83" s="104"/>
    </row>
    <row r="84" ht="15.75">
      <c r="D84" s="104"/>
    </row>
    <row r="85" ht="15.75">
      <c r="D85" s="104"/>
    </row>
    <row r="86" ht="15.75">
      <c r="D86" s="104"/>
    </row>
    <row r="87" ht="15.75">
      <c r="D87" s="104"/>
    </row>
    <row r="88" ht="15.75">
      <c r="D88" s="104"/>
    </row>
    <row r="89" ht="15.75">
      <c r="D89" s="104"/>
    </row>
    <row r="90" ht="15.75">
      <c r="D90" s="104"/>
    </row>
    <row r="91" ht="15.75">
      <c r="D91" s="104"/>
    </row>
    <row r="92" ht="15.75">
      <c r="D92" s="104"/>
    </row>
    <row r="93" ht="15.75">
      <c r="D93" s="104"/>
    </row>
    <row r="94" ht="15.75">
      <c r="D94" s="104"/>
    </row>
    <row r="95" ht="15.75">
      <c r="D95" s="104"/>
    </row>
    <row r="96" ht="15.75">
      <c r="D96" s="104"/>
    </row>
    <row r="97" ht="15.75">
      <c r="D97" s="104"/>
    </row>
    <row r="98" ht="15.75">
      <c r="D98" s="104"/>
    </row>
    <row r="99" ht="15.75">
      <c r="D99" s="104"/>
    </row>
    <row r="100" ht="15.75">
      <c r="D100" s="104"/>
    </row>
    <row r="101" ht="15.75">
      <c r="D101" s="104"/>
    </row>
    <row r="102" ht="15.75">
      <c r="D102" s="104"/>
    </row>
    <row r="103" ht="15.75">
      <c r="D103" s="104"/>
    </row>
    <row r="104" ht="15.75">
      <c r="D104" s="104"/>
    </row>
    <row r="105" ht="15.75">
      <c r="D105" s="104"/>
    </row>
    <row r="106" ht="15.75">
      <c r="D106" s="104"/>
    </row>
    <row r="107" ht="15.75">
      <c r="D107" s="104"/>
    </row>
    <row r="108" ht="15.75">
      <c r="D108" s="104"/>
    </row>
    <row r="109" ht="15.75">
      <c r="D109" s="104"/>
    </row>
    <row r="110" ht="15.75">
      <c r="D110" s="104"/>
    </row>
    <row r="111" ht="15.75">
      <c r="D111" s="104"/>
    </row>
    <row r="112" ht="15.75">
      <c r="D112" s="104"/>
    </row>
    <row r="113" ht="15.75">
      <c r="D113" s="104"/>
    </row>
    <row r="114" ht="15.75">
      <c r="D114" s="104"/>
    </row>
    <row r="115" ht="15.75">
      <c r="D115" s="104"/>
    </row>
    <row r="116" ht="15.75">
      <c r="D116" s="104"/>
    </row>
    <row r="117" ht="15.75">
      <c r="D117" s="104"/>
    </row>
    <row r="118" ht="15.75">
      <c r="D118" s="104"/>
    </row>
    <row r="119" ht="15.75">
      <c r="D119" s="104"/>
    </row>
    <row r="120" ht="15.75">
      <c r="D120" s="104"/>
    </row>
    <row r="121" ht="15.75">
      <c r="D121" s="104"/>
    </row>
    <row r="122" ht="15.75">
      <c r="D122" s="104"/>
    </row>
    <row r="123" ht="15.75">
      <c r="D123" s="104"/>
    </row>
    <row r="124" ht="15.75">
      <c r="D124" s="104"/>
    </row>
    <row r="125" ht="15.75">
      <c r="D125" s="104"/>
    </row>
    <row r="126" ht="15.75">
      <c r="D126" s="104"/>
    </row>
    <row r="127" ht="15.75">
      <c r="D127" s="104"/>
    </row>
    <row r="128" ht="15.75">
      <c r="D128" s="104"/>
    </row>
    <row r="129" ht="15.75">
      <c r="D129" s="104"/>
    </row>
    <row r="130" ht="15.75">
      <c r="D130" s="104"/>
    </row>
    <row r="131" ht="15.75">
      <c r="D131" s="104"/>
    </row>
    <row r="132" ht="15.75">
      <c r="D132" s="104"/>
    </row>
    <row r="133" ht="15.75">
      <c r="D133" s="104"/>
    </row>
    <row r="134" ht="15.75">
      <c r="D134" s="104"/>
    </row>
    <row r="135" ht="15.75">
      <c r="D135" s="104"/>
    </row>
    <row r="136" ht="15.75">
      <c r="D136" s="104"/>
    </row>
    <row r="137" ht="15.75">
      <c r="D137" s="104"/>
    </row>
    <row r="138" ht="15.75">
      <c r="D138" s="104"/>
    </row>
    <row r="139" ht="15.75">
      <c r="D139" s="104"/>
    </row>
    <row r="140" ht="15.75">
      <c r="D140" s="104"/>
    </row>
    <row r="141" ht="15.75">
      <c r="D141" s="104"/>
    </row>
    <row r="142" ht="15.75">
      <c r="D142" s="104"/>
    </row>
    <row r="143" ht="15.75">
      <c r="D143" s="104"/>
    </row>
    <row r="144" ht="15.75">
      <c r="D144" s="104"/>
    </row>
    <row r="145" ht="15.75">
      <c r="D145" s="104"/>
    </row>
    <row r="146" ht="15.75">
      <c r="D146" s="104"/>
    </row>
    <row r="147" ht="15.75">
      <c r="D147" s="104"/>
    </row>
    <row r="148" ht="15.75">
      <c r="D148" s="104"/>
    </row>
    <row r="149" ht="15.75">
      <c r="D149" s="104"/>
    </row>
    <row r="150" ht="15.75">
      <c r="D150" s="104"/>
    </row>
    <row r="151" ht="15.75">
      <c r="D151" s="104"/>
    </row>
    <row r="152" ht="15.75">
      <c r="D152" s="104"/>
    </row>
    <row r="153" ht="15.75">
      <c r="D153" s="104"/>
    </row>
    <row r="154" ht="15.75">
      <c r="D154" s="104"/>
    </row>
    <row r="155" ht="15.75">
      <c r="D155" s="104"/>
    </row>
    <row r="156" ht="15.75">
      <c r="D156" s="104"/>
    </row>
    <row r="157" ht="15.75">
      <c r="D157" s="104"/>
    </row>
    <row r="158" ht="15.75">
      <c r="D158" s="104"/>
    </row>
    <row r="159" ht="15.75">
      <c r="D159" s="104"/>
    </row>
    <row r="160" ht="15.75">
      <c r="D160" s="104"/>
    </row>
    <row r="161" ht="15.75">
      <c r="D161" s="104"/>
    </row>
    <row r="162" ht="15.75">
      <c r="D162" s="104"/>
    </row>
    <row r="163" ht="15.75">
      <c r="D163" s="104"/>
    </row>
    <row r="164" ht="15.75">
      <c r="D164" s="104"/>
    </row>
    <row r="165" ht="15.75">
      <c r="D165" s="104"/>
    </row>
    <row r="166" ht="15.75">
      <c r="D166" s="104"/>
    </row>
    <row r="167" ht="15.75">
      <c r="D167" s="104"/>
    </row>
    <row r="168" ht="15.75">
      <c r="D168" s="104"/>
    </row>
    <row r="169" ht="15.75">
      <c r="D169" s="104"/>
    </row>
    <row r="170" ht="15.75">
      <c r="D170" s="104"/>
    </row>
    <row r="171" ht="15.75">
      <c r="D171" s="104"/>
    </row>
    <row r="172" ht="15.75">
      <c r="D172" s="104"/>
    </row>
    <row r="173" ht="15.75">
      <c r="D173" s="104"/>
    </row>
    <row r="174" ht="15.75">
      <c r="D174" s="104"/>
    </row>
    <row r="175" ht="15.75">
      <c r="D175" s="104"/>
    </row>
    <row r="176" ht="15.75">
      <c r="D176" s="104"/>
    </row>
    <row r="177" ht="15.75">
      <c r="D177" s="104"/>
    </row>
    <row r="178" ht="15.75">
      <c r="D178" s="104"/>
    </row>
    <row r="179" ht="15.75">
      <c r="D179" s="104"/>
    </row>
    <row r="180" ht="15.75">
      <c r="D180" s="104"/>
    </row>
    <row r="181" ht="15.75">
      <c r="D181" s="104"/>
    </row>
    <row r="182" ht="15.75">
      <c r="D182" s="104"/>
    </row>
    <row r="183" ht="15.75">
      <c r="D183" s="104"/>
    </row>
    <row r="184" ht="15.75">
      <c r="D184" s="104"/>
    </row>
    <row r="185" ht="15.75">
      <c r="D185" s="104"/>
    </row>
    <row r="186" ht="15.75">
      <c r="D186" s="104"/>
    </row>
    <row r="187" ht="15.75">
      <c r="D187" s="104"/>
    </row>
    <row r="188" ht="15.75">
      <c r="D188" s="104"/>
    </row>
    <row r="189" ht="15.75">
      <c r="D189" s="104"/>
    </row>
    <row r="190" ht="15.75">
      <c r="D190" s="104"/>
    </row>
    <row r="191" ht="15.75">
      <c r="D191" s="104"/>
    </row>
    <row r="192" ht="15.75">
      <c r="D192" s="104"/>
    </row>
    <row r="193" ht="15.75">
      <c r="D193" s="104"/>
    </row>
    <row r="194" ht="15.75">
      <c r="D194" s="104"/>
    </row>
    <row r="195" ht="15.75">
      <c r="D195" s="104"/>
    </row>
    <row r="196" ht="15.75">
      <c r="D196" s="104"/>
    </row>
    <row r="197" ht="15.75">
      <c r="D197" s="104"/>
    </row>
    <row r="198" ht="15.75">
      <c r="D198" s="104"/>
    </row>
    <row r="199" ht="15.75">
      <c r="D199" s="104"/>
    </row>
    <row r="200" ht="15.75">
      <c r="D200" s="104"/>
    </row>
    <row r="201" ht="15.75">
      <c r="D201" s="104"/>
    </row>
    <row r="202" ht="15.75">
      <c r="D202" s="104"/>
    </row>
    <row r="203" ht="15.75">
      <c r="D203" s="104"/>
    </row>
    <row r="204" ht="15.75">
      <c r="D204" s="104"/>
    </row>
    <row r="205" ht="15.75">
      <c r="D205" s="104"/>
    </row>
    <row r="206" ht="15.75">
      <c r="D206" s="104"/>
    </row>
    <row r="207" ht="15.75">
      <c r="D207" s="104"/>
    </row>
    <row r="208" ht="15.75">
      <c r="D208" s="104"/>
    </row>
    <row r="209" ht="15.75">
      <c r="D209" s="104"/>
    </row>
    <row r="210" ht="15.75">
      <c r="D210" s="104"/>
    </row>
    <row r="211" ht="15.75">
      <c r="D211" s="104"/>
    </row>
    <row r="212" ht="15.75">
      <c r="D212" s="104"/>
    </row>
    <row r="213" ht="15.75">
      <c r="D213" s="104"/>
    </row>
    <row r="214" ht="15.75">
      <c r="D214" s="104"/>
    </row>
    <row r="215" ht="15.75">
      <c r="D215" s="104"/>
    </row>
    <row r="216" ht="15.75">
      <c r="D216" s="104"/>
    </row>
    <row r="217" ht="15.75">
      <c r="D217" s="104"/>
    </row>
    <row r="218" ht="15.75">
      <c r="D218" s="104"/>
    </row>
    <row r="219" ht="15.75">
      <c r="D219" s="104"/>
    </row>
    <row r="220" ht="15.75">
      <c r="D220" s="104"/>
    </row>
    <row r="221" ht="15.75">
      <c r="D221" s="104"/>
    </row>
    <row r="222" ht="15.75">
      <c r="D222" s="104"/>
    </row>
    <row r="223" ht="15.75">
      <c r="D223" s="104"/>
    </row>
    <row r="224" ht="15.75">
      <c r="D224" s="104"/>
    </row>
    <row r="225" ht="15.75">
      <c r="D225" s="104"/>
    </row>
    <row r="226" ht="15.75">
      <c r="D226" s="104"/>
    </row>
    <row r="227" ht="15.75">
      <c r="D227" s="104"/>
    </row>
    <row r="228" ht="15.75">
      <c r="D228" s="104"/>
    </row>
    <row r="229" ht="15.75">
      <c r="D229" s="104"/>
    </row>
    <row r="230" ht="15.75">
      <c r="D230" s="104"/>
    </row>
    <row r="231" ht="15.75">
      <c r="D231" s="104"/>
    </row>
    <row r="232" ht="15.75">
      <c r="D232" s="104"/>
    </row>
    <row r="233" ht="15.75">
      <c r="D233" s="104"/>
    </row>
    <row r="234" ht="15.75">
      <c r="D234" s="104"/>
    </row>
    <row r="235" ht="15.75">
      <c r="D235" s="104"/>
    </row>
    <row r="236" ht="15.75">
      <c r="D236" s="104"/>
    </row>
    <row r="237" ht="15.75">
      <c r="D237" s="104"/>
    </row>
    <row r="238" ht="15.75">
      <c r="D238" s="104"/>
    </row>
    <row r="239" ht="15.75">
      <c r="D239" s="104"/>
    </row>
    <row r="240" ht="15.75">
      <c r="D240" s="104"/>
    </row>
    <row r="241" ht="15.75">
      <c r="D241" s="104"/>
    </row>
    <row r="242" ht="15.75">
      <c r="D242" s="104"/>
    </row>
    <row r="243" ht="15.75">
      <c r="D243" s="104"/>
    </row>
    <row r="244" ht="15.75">
      <c r="D244" s="104"/>
    </row>
    <row r="245" ht="15.75">
      <c r="D245" s="104"/>
    </row>
    <row r="246" ht="15.75">
      <c r="D246" s="104"/>
    </row>
    <row r="247" ht="15.75">
      <c r="D247" s="104"/>
    </row>
    <row r="248" ht="15.75">
      <c r="D248" s="104"/>
    </row>
    <row r="249" ht="15.75">
      <c r="D249" s="104"/>
    </row>
    <row r="250" ht="15.75">
      <c r="D250" s="104"/>
    </row>
    <row r="251" ht="15.75">
      <c r="D251" s="104"/>
    </row>
    <row r="252" ht="15.75">
      <c r="D252" s="104"/>
    </row>
    <row r="253" ht="15.75">
      <c r="D253" s="104"/>
    </row>
    <row r="254" ht="15.75">
      <c r="D254" s="104"/>
    </row>
    <row r="255" ht="15.75">
      <c r="D255" s="104"/>
    </row>
    <row r="256" ht="15.75">
      <c r="D256" s="104"/>
    </row>
    <row r="257" ht="15.75">
      <c r="D257" s="104"/>
    </row>
    <row r="258" ht="15.75">
      <c r="D258" s="104"/>
    </row>
    <row r="259" ht="15.75">
      <c r="D259" s="104"/>
    </row>
    <row r="260" ht="15.75">
      <c r="D260" s="104"/>
    </row>
    <row r="261" ht="15.75">
      <c r="D261" s="104"/>
    </row>
    <row r="262" ht="15.75">
      <c r="D262" s="104"/>
    </row>
    <row r="263" ht="15.75">
      <c r="D263" s="104"/>
    </row>
    <row r="264" ht="15.75">
      <c r="D264" s="104"/>
    </row>
    <row r="265" ht="15.75">
      <c r="D265" s="104"/>
    </row>
    <row r="266" ht="15.75">
      <c r="D266" s="104"/>
    </row>
    <row r="267" ht="15.75">
      <c r="D267" s="104"/>
    </row>
    <row r="268" ht="15.75">
      <c r="D268" s="104"/>
    </row>
    <row r="269" ht="15.75">
      <c r="D269" s="104"/>
    </row>
    <row r="270" ht="15.75">
      <c r="D270" s="104"/>
    </row>
    <row r="271" ht="15.75">
      <c r="D271" s="104"/>
    </row>
    <row r="272" ht="15.75">
      <c r="D272" s="104"/>
    </row>
    <row r="273" ht="15.75">
      <c r="D273" s="104"/>
    </row>
    <row r="274" ht="15.75">
      <c r="D274" s="104"/>
    </row>
    <row r="275" ht="15.75">
      <c r="D275" s="104"/>
    </row>
    <row r="276" ht="15.75">
      <c r="D276" s="104"/>
    </row>
    <row r="277" ht="15.75">
      <c r="D277" s="104"/>
    </row>
    <row r="278" ht="15.75">
      <c r="D278" s="104"/>
    </row>
    <row r="279" ht="15.75">
      <c r="D279" s="104"/>
    </row>
    <row r="280" ht="15.75">
      <c r="D280" s="104"/>
    </row>
    <row r="281" ht="15.75">
      <c r="D281" s="104"/>
    </row>
    <row r="282" ht="15.75">
      <c r="D282" s="104"/>
    </row>
    <row r="283" ht="15.75">
      <c r="D283" s="104"/>
    </row>
    <row r="284" ht="15.75">
      <c r="D284" s="104"/>
    </row>
    <row r="285" ht="15.75">
      <c r="D285" s="104"/>
    </row>
    <row r="286" ht="15.75">
      <c r="D286" s="104"/>
    </row>
    <row r="287" ht="15.75">
      <c r="D287" s="104"/>
    </row>
    <row r="288" ht="15.75">
      <c r="D288" s="104"/>
    </row>
    <row r="289" ht="15.75">
      <c r="D289" s="104"/>
    </row>
    <row r="290" ht="15.75">
      <c r="D290" s="104"/>
    </row>
    <row r="291" ht="15.75">
      <c r="D291" s="104"/>
    </row>
    <row r="292" ht="15.75">
      <c r="D292" s="104"/>
    </row>
    <row r="293" ht="15.75">
      <c r="D293" s="104"/>
    </row>
    <row r="294" ht="15.75">
      <c r="D294" s="104"/>
    </row>
    <row r="295" ht="15.75">
      <c r="D295" s="104"/>
    </row>
    <row r="296" ht="15.75">
      <c r="D296" s="104"/>
    </row>
    <row r="297" ht="15.75">
      <c r="D297" s="104"/>
    </row>
    <row r="298" ht="15.75">
      <c r="D298" s="104"/>
    </row>
    <row r="299" ht="15.75">
      <c r="D299" s="104"/>
    </row>
    <row r="300" ht="15.75">
      <c r="D300" s="104"/>
    </row>
    <row r="301" ht="15.75">
      <c r="D301" s="104"/>
    </row>
    <row r="302" ht="15.75">
      <c r="D302" s="104"/>
    </row>
    <row r="303" ht="15.75">
      <c r="D303" s="104"/>
    </row>
    <row r="304" ht="15.75">
      <c r="D304" s="104"/>
    </row>
    <row r="305" ht="15.75">
      <c r="D305" s="104"/>
    </row>
    <row r="306" ht="15.75">
      <c r="D306" s="104"/>
    </row>
    <row r="307" ht="15.75">
      <c r="D307" s="104"/>
    </row>
    <row r="308" ht="15.75">
      <c r="D308" s="104"/>
    </row>
    <row r="309" ht="15.75">
      <c r="D309" s="104"/>
    </row>
    <row r="310" ht="15.75">
      <c r="D310" s="104"/>
    </row>
    <row r="311" ht="15.75">
      <c r="D311" s="104"/>
    </row>
    <row r="312" ht="15.75">
      <c r="D312" s="104"/>
    </row>
    <row r="313" ht="15.75">
      <c r="D313" s="104"/>
    </row>
    <row r="314" ht="15.75">
      <c r="D314" s="104"/>
    </row>
    <row r="315" ht="15.75">
      <c r="D315" s="104"/>
    </row>
    <row r="316" ht="15.75">
      <c r="D316" s="104"/>
    </row>
    <row r="317" ht="15.75">
      <c r="D317" s="104"/>
    </row>
    <row r="318" ht="15.75">
      <c r="D318" s="104"/>
    </row>
    <row r="319" ht="15.75">
      <c r="D319" s="104"/>
    </row>
    <row r="320" ht="15.75">
      <c r="D320" s="104"/>
    </row>
    <row r="321" ht="15.75">
      <c r="D321" s="104"/>
    </row>
    <row r="322" ht="15.75">
      <c r="D322" s="104"/>
    </row>
    <row r="323" ht="15.75">
      <c r="D323" s="104"/>
    </row>
    <row r="324" ht="15.75">
      <c r="D324" s="104"/>
    </row>
    <row r="325" ht="15.75">
      <c r="D325" s="104"/>
    </row>
    <row r="326" ht="15.75">
      <c r="D326" s="104"/>
    </row>
    <row r="327" ht="15.75">
      <c r="D327" s="104"/>
    </row>
    <row r="328" ht="15.75">
      <c r="D328" s="104"/>
    </row>
    <row r="329" ht="15.75">
      <c r="D329" s="104"/>
    </row>
    <row r="330" ht="15.75">
      <c r="D330" s="104"/>
    </row>
    <row r="331" ht="15.75">
      <c r="D331" s="104"/>
    </row>
    <row r="332" ht="15.75">
      <c r="D332" s="104"/>
    </row>
    <row r="333" ht="15.75">
      <c r="D333" s="104"/>
    </row>
    <row r="334" ht="15.75">
      <c r="D334" s="104"/>
    </row>
    <row r="335" ht="15.75">
      <c r="D335" s="104"/>
    </row>
    <row r="336" ht="15.75">
      <c r="D336" s="104"/>
    </row>
    <row r="337" ht="15.75">
      <c r="D337" s="104"/>
    </row>
    <row r="338" ht="15.75">
      <c r="D338" s="104"/>
    </row>
    <row r="339" ht="15.75">
      <c r="D339" s="104"/>
    </row>
    <row r="340" ht="15.75">
      <c r="D340" s="104"/>
    </row>
    <row r="341" ht="15.75">
      <c r="D341" s="104"/>
    </row>
    <row r="342" ht="15.75">
      <c r="D342" s="104"/>
    </row>
    <row r="343" ht="15.75">
      <c r="D343" s="104"/>
    </row>
    <row r="344" ht="15.75">
      <c r="D344" s="104"/>
    </row>
    <row r="345" ht="15.75">
      <c r="D345" s="104"/>
    </row>
    <row r="346" ht="15.75">
      <c r="D346" s="104"/>
    </row>
    <row r="347" ht="15.75">
      <c r="D347" s="104"/>
    </row>
    <row r="348" ht="15.75">
      <c r="D348" s="104"/>
    </row>
    <row r="349" ht="15.75">
      <c r="D349" s="104"/>
    </row>
    <row r="350" ht="15.75">
      <c r="D350" s="104"/>
    </row>
    <row r="351" ht="15.75">
      <c r="D351" s="104"/>
    </row>
    <row r="352" ht="15.75">
      <c r="D352" s="104"/>
    </row>
    <row r="353" ht="15.75">
      <c r="D353" s="104"/>
    </row>
    <row r="354" ht="15.75">
      <c r="D354" s="104"/>
    </row>
    <row r="355" ht="15.75">
      <c r="D355" s="104"/>
    </row>
    <row r="356" ht="15.75">
      <c r="D356" s="104"/>
    </row>
    <row r="357" ht="15.75">
      <c r="D357" s="104"/>
    </row>
    <row r="358" ht="15.75">
      <c r="D358" s="104"/>
    </row>
    <row r="359" ht="15.75">
      <c r="D359" s="104"/>
    </row>
    <row r="360" ht="15.75">
      <c r="D360" s="104"/>
    </row>
    <row r="361" ht="15.75">
      <c r="D361" s="104"/>
    </row>
    <row r="362" ht="15.75">
      <c r="D362" s="104"/>
    </row>
    <row r="363" ht="15.75">
      <c r="D363" s="104"/>
    </row>
    <row r="364" ht="15.75">
      <c r="D364" s="104"/>
    </row>
    <row r="365" ht="15.75">
      <c r="D365" s="104"/>
    </row>
    <row r="366" ht="15.75">
      <c r="D366" s="104"/>
    </row>
    <row r="367" ht="15.75">
      <c r="D367" s="104"/>
    </row>
    <row r="368" ht="15.75">
      <c r="D368" s="104"/>
    </row>
    <row r="369" ht="15.75">
      <c r="D369" s="104"/>
    </row>
    <row r="370" ht="15.75">
      <c r="D370" s="104"/>
    </row>
    <row r="371" ht="15.75">
      <c r="D371" s="104"/>
    </row>
    <row r="372" ht="15.75">
      <c r="D372" s="104"/>
    </row>
    <row r="373" ht="15.75">
      <c r="D373" s="104"/>
    </row>
    <row r="374" ht="15.75">
      <c r="D374" s="104"/>
    </row>
    <row r="375" ht="15.75">
      <c r="D375" s="104"/>
    </row>
    <row r="376" ht="15.75">
      <c r="D376" s="104"/>
    </row>
    <row r="377" ht="15.75">
      <c r="D377" s="104"/>
    </row>
    <row r="378" ht="15.75">
      <c r="D378" s="104"/>
    </row>
    <row r="379" ht="15.75">
      <c r="D379" s="104"/>
    </row>
    <row r="380" ht="15.75">
      <c r="D380" s="104"/>
    </row>
    <row r="381" ht="15.75">
      <c r="D381" s="104"/>
    </row>
    <row r="382" ht="15.75">
      <c r="D382" s="104"/>
    </row>
    <row r="383" ht="15.75">
      <c r="D383" s="104"/>
    </row>
    <row r="384" ht="15.75">
      <c r="D384" s="104"/>
    </row>
    <row r="385" ht="15.75">
      <c r="D385" s="104"/>
    </row>
    <row r="386" ht="15.75">
      <c r="D386" s="104"/>
    </row>
    <row r="387" ht="15.75">
      <c r="D387" s="104"/>
    </row>
    <row r="388" ht="15.75">
      <c r="D388" s="104"/>
    </row>
    <row r="389" ht="15.75">
      <c r="D389" s="104"/>
    </row>
    <row r="390" ht="15.75">
      <c r="D390" s="104"/>
    </row>
    <row r="391" ht="15.75">
      <c r="D391" s="104"/>
    </row>
    <row r="392" ht="15.75">
      <c r="D392" s="104"/>
    </row>
    <row r="393" ht="15.75">
      <c r="D393" s="104"/>
    </row>
    <row r="394" ht="15.75">
      <c r="D394" s="104"/>
    </row>
    <row r="395" ht="15.75">
      <c r="D395" s="104"/>
    </row>
    <row r="396" ht="15.75">
      <c r="D396" s="104"/>
    </row>
    <row r="397" ht="15.75">
      <c r="D397" s="104"/>
    </row>
    <row r="398" ht="15.75">
      <c r="D398" s="104"/>
    </row>
    <row r="399" ht="15.75">
      <c r="D399" s="104"/>
    </row>
    <row r="400" ht="15.75">
      <c r="D400" s="104"/>
    </row>
    <row r="401" ht="15.75">
      <c r="D401" s="104"/>
    </row>
    <row r="402" ht="15.75">
      <c r="D402" s="104"/>
    </row>
    <row r="403" ht="15.75">
      <c r="D403" s="104"/>
    </row>
    <row r="404" ht="15.75">
      <c r="D404" s="104"/>
    </row>
    <row r="405" ht="15.75">
      <c r="D405" s="104"/>
    </row>
    <row r="406" ht="15.75">
      <c r="D406" s="104"/>
    </row>
    <row r="407" ht="15.75">
      <c r="D407" s="104"/>
    </row>
    <row r="408" ht="15.75">
      <c r="D408" s="104"/>
    </row>
    <row r="409" ht="15.75">
      <c r="D409" s="104"/>
    </row>
    <row r="410" ht="15.75">
      <c r="D410" s="104"/>
    </row>
    <row r="411" ht="15.75">
      <c r="D411" s="104"/>
    </row>
    <row r="412" ht="15.75">
      <c r="D412" s="104"/>
    </row>
    <row r="413" ht="15.75">
      <c r="D413" s="104"/>
    </row>
    <row r="414" ht="15.75">
      <c r="D414" s="104"/>
    </row>
    <row r="415" ht="15.75">
      <c r="D415" s="104"/>
    </row>
    <row r="416" ht="15.75">
      <c r="D416" s="104"/>
    </row>
    <row r="417" ht="15.75">
      <c r="D417" s="104"/>
    </row>
    <row r="418" ht="15.75">
      <c r="D418" s="104"/>
    </row>
    <row r="419" ht="15.75">
      <c r="D419" s="104"/>
    </row>
    <row r="420" ht="15.75">
      <c r="D420" s="104"/>
    </row>
    <row r="421" ht="15.75">
      <c r="D421" s="104"/>
    </row>
    <row r="422" ht="15.75">
      <c r="D422" s="104"/>
    </row>
    <row r="423" ht="15.75">
      <c r="D423" s="104"/>
    </row>
    <row r="424" ht="15.75">
      <c r="D424" s="104"/>
    </row>
    <row r="425" ht="15.75">
      <c r="D425" s="104"/>
    </row>
    <row r="426" ht="15.75">
      <c r="D426" s="104"/>
    </row>
    <row r="427" ht="15.75">
      <c r="D427" s="104"/>
    </row>
    <row r="428" ht="15.75">
      <c r="D428" s="104"/>
    </row>
    <row r="429" ht="15.75">
      <c r="D429" s="104"/>
    </row>
    <row r="430" ht="15.75">
      <c r="D430" s="104"/>
    </row>
    <row r="431" ht="15.75">
      <c r="D431" s="104"/>
    </row>
    <row r="432" ht="15.75">
      <c r="D432" s="104"/>
    </row>
    <row r="433" ht="15.75">
      <c r="D433" s="104"/>
    </row>
    <row r="434" ht="15.75">
      <c r="D434" s="104"/>
    </row>
    <row r="435" ht="15.75">
      <c r="D435" s="104"/>
    </row>
    <row r="436" ht="15.75">
      <c r="D436" s="104"/>
    </row>
  </sheetData>
  <sheetProtection selectLockedCells="1" selectUnlockedCells="1"/>
  <mergeCells count="7">
    <mergeCell ref="B2:D2"/>
    <mergeCell ref="B3:D3"/>
    <mergeCell ref="A4:D4"/>
    <mergeCell ref="A6:A8"/>
    <mergeCell ref="B6:B8"/>
    <mergeCell ref="C6:C8"/>
    <mergeCell ref="D6:D8"/>
  </mergeCells>
  <printOptions/>
  <pageMargins left="1.141732283464567" right="0.15748031496062992" top="0.7874015748031497" bottom="0.3937007874015748" header="0.5118110236220472" footer="0.5118110236220472"/>
  <pageSetup horizontalDpi="300" verticalDpi="300" orientation="portrait" paperSize="9" scale="90" r:id="rId1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28"/>
  <sheetViews>
    <sheetView view="pageBreakPreview" zoomScale="85" zoomScaleSheetLayoutView="85" zoomScalePageLayoutView="0" workbookViewId="0" topLeftCell="A1">
      <selection activeCell="D6" sqref="D6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6.625" style="0" customWidth="1"/>
    <col min="6" max="6" width="5.375" style="0" customWidth="1"/>
    <col min="7" max="7" width="18.75390625" style="0" customWidth="1"/>
    <col min="8" max="8" width="9.375" style="0" customWidth="1"/>
    <col min="9" max="13" width="16.00390625" style="0" customWidth="1"/>
    <col min="14" max="14" width="17.625" style="0" customWidth="1"/>
    <col min="15" max="15" width="15.75390625" style="0" customWidth="1"/>
  </cols>
  <sheetData>
    <row r="1" spans="1:13" ht="15">
      <c r="A1" s="6"/>
      <c r="B1" s="6"/>
      <c r="C1" s="6"/>
      <c r="D1" s="144" t="s">
        <v>321</v>
      </c>
      <c r="E1" s="144"/>
      <c r="F1" s="144"/>
      <c r="G1" s="144"/>
      <c r="H1" s="6"/>
      <c r="I1" s="6"/>
      <c r="J1" s="6"/>
      <c r="K1" s="6"/>
      <c r="L1" s="6"/>
      <c r="M1" s="6"/>
    </row>
    <row r="2" spans="1:13" ht="15">
      <c r="A2" s="11"/>
      <c r="B2" s="11"/>
      <c r="C2" s="6"/>
      <c r="D2" s="33" t="s">
        <v>340</v>
      </c>
      <c r="E2" s="33"/>
      <c r="F2" s="33"/>
      <c r="G2" s="33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33" t="s">
        <v>21</v>
      </c>
      <c r="E3" s="33"/>
      <c r="F3" s="33"/>
      <c r="G3" s="33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33" t="s">
        <v>22</v>
      </c>
      <c r="E4" s="33"/>
      <c r="F4" s="33"/>
      <c r="G4" s="33"/>
      <c r="H4" s="6"/>
      <c r="I4" s="6"/>
      <c r="J4" s="6"/>
      <c r="K4" s="6"/>
      <c r="L4" s="6"/>
      <c r="M4" s="6"/>
    </row>
    <row r="5" spans="1:13" ht="15">
      <c r="A5" s="6"/>
      <c r="B5" s="6"/>
      <c r="C5" s="6"/>
      <c r="D5" s="33" t="s">
        <v>23</v>
      </c>
      <c r="E5" s="33"/>
      <c r="F5" s="33"/>
      <c r="G5" s="33"/>
      <c r="H5" s="6"/>
      <c r="I5" s="6"/>
      <c r="J5" s="6"/>
      <c r="K5" s="6"/>
      <c r="L5" s="6"/>
      <c r="M5" s="6"/>
    </row>
    <row r="6" spans="1:13" ht="15">
      <c r="A6" s="6"/>
      <c r="B6" s="6"/>
      <c r="C6" s="6"/>
      <c r="D6" s="33" t="s">
        <v>389</v>
      </c>
      <c r="E6" s="33"/>
      <c r="F6" s="33"/>
      <c r="G6" s="33"/>
      <c r="H6" s="6"/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11"/>
      <c r="D8" s="11"/>
      <c r="E8" s="11"/>
      <c r="F8" s="6"/>
      <c r="G8" s="6"/>
      <c r="H8" s="6"/>
      <c r="I8" s="6"/>
      <c r="J8" s="6"/>
      <c r="K8" s="6"/>
      <c r="L8" s="6"/>
      <c r="M8" s="6"/>
    </row>
    <row r="9" spans="1:13" ht="44.25" customHeight="1">
      <c r="A9" s="143" t="s">
        <v>383</v>
      </c>
      <c r="B9" s="143"/>
      <c r="C9" s="143"/>
      <c r="D9" s="143"/>
      <c r="E9" s="143"/>
      <c r="F9" s="143"/>
      <c r="G9" s="143"/>
      <c r="H9" s="27"/>
      <c r="I9" s="27"/>
      <c r="J9" s="27"/>
      <c r="K9" s="27"/>
      <c r="L9" s="27"/>
      <c r="M9" s="27"/>
    </row>
    <row r="10" spans="1:13" ht="12.75">
      <c r="A10" s="6"/>
      <c r="B10" s="6"/>
      <c r="C10" s="11"/>
      <c r="D10" s="11"/>
      <c r="E10" s="11"/>
      <c r="F10" s="11"/>
      <c r="G10" s="6"/>
      <c r="H10" s="6"/>
      <c r="I10" s="6"/>
      <c r="J10" s="6"/>
      <c r="K10" s="6"/>
      <c r="L10" s="6"/>
      <c r="M10" s="6"/>
    </row>
    <row r="11" spans="1:13" ht="2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2" s="30" customFormat="1" ht="30.75" customHeight="1">
      <c r="A12" s="20" t="s">
        <v>7</v>
      </c>
      <c r="B12" s="20" t="s">
        <v>43</v>
      </c>
      <c r="C12" s="20" t="s">
        <v>9</v>
      </c>
      <c r="D12" s="20" t="s">
        <v>8</v>
      </c>
      <c r="E12" s="20" t="s">
        <v>19</v>
      </c>
      <c r="F12" s="20" t="s">
        <v>18</v>
      </c>
      <c r="G12" s="21" t="s">
        <v>44</v>
      </c>
      <c r="H12" s="31"/>
      <c r="I12" s="31">
        <f>'приложение 1'!D58</f>
        <v>126143.9153</v>
      </c>
      <c r="J12" s="132">
        <f>I12-G14</f>
        <v>8689.20974999998</v>
      </c>
      <c r="K12" s="31"/>
      <c r="L12" s="31">
        <f>(G14-1995.9)*50%</f>
        <v>57729.40277500001</v>
      </c>
      <c r="M12" s="31"/>
      <c r="N12" s="31"/>
      <c r="O12" s="31"/>
      <c r="P12" s="32"/>
      <c r="Q12" s="32"/>
      <c r="R12" s="32"/>
      <c r="S12" s="32"/>
      <c r="T12" s="32"/>
      <c r="U12" s="32"/>
      <c r="V12" s="32"/>
    </row>
    <row r="13" spans="1:22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  <c r="H13" s="28"/>
      <c r="I13" s="28"/>
      <c r="J13" s="28"/>
      <c r="K13" s="28"/>
      <c r="L13" s="28"/>
      <c r="M13" s="28"/>
      <c r="N13" s="1"/>
      <c r="O13" s="1"/>
      <c r="P13" s="1"/>
      <c r="Q13" s="1"/>
      <c r="R13" s="1"/>
      <c r="S13" s="1"/>
      <c r="T13" s="1"/>
      <c r="U13" s="1"/>
      <c r="V13" s="1"/>
    </row>
    <row r="14" spans="1:22" s="40" customFormat="1" ht="18.75">
      <c r="A14" s="37" t="s">
        <v>10</v>
      </c>
      <c r="B14" s="37"/>
      <c r="C14" s="38"/>
      <c r="D14" s="38"/>
      <c r="E14" s="38"/>
      <c r="F14" s="38"/>
      <c r="G14" s="112">
        <f>G15</f>
        <v>117454.70555000001</v>
      </c>
      <c r="H14" s="39"/>
      <c r="I14" s="41">
        <f>G15-G14</f>
        <v>0</v>
      </c>
      <c r="J14" s="39"/>
      <c r="K14" s="39"/>
      <c r="L14" s="39"/>
      <c r="M14" s="39"/>
      <c r="N14" s="39"/>
      <c r="O14" s="39"/>
      <c r="P14" s="68"/>
      <c r="Q14" s="68"/>
      <c r="R14" s="68"/>
      <c r="S14" s="68"/>
      <c r="T14" s="68"/>
      <c r="U14" s="68"/>
      <c r="V14" s="68"/>
    </row>
    <row r="15" spans="1:22" s="4" customFormat="1" ht="41.25" customHeight="1">
      <c r="A15" s="42" t="s">
        <v>55</v>
      </c>
      <c r="B15" s="43" t="s">
        <v>54</v>
      </c>
      <c r="C15" s="44"/>
      <c r="D15" s="44"/>
      <c r="E15" s="44"/>
      <c r="F15" s="44"/>
      <c r="G15" s="113">
        <f>G16+G53+G79+G122+G133+G155</f>
        <v>117454.70555000001</v>
      </c>
      <c r="H15" s="45"/>
      <c r="I15" s="45"/>
      <c r="J15" s="45"/>
      <c r="K15" s="45"/>
      <c r="L15" s="45"/>
      <c r="M15" s="45"/>
      <c r="N15" s="45"/>
      <c r="O15" s="45"/>
      <c r="P15" s="69"/>
      <c r="Q15" s="69"/>
      <c r="R15" s="69"/>
      <c r="S15" s="69"/>
      <c r="T15" s="69"/>
      <c r="U15" s="69"/>
      <c r="V15" s="69"/>
    </row>
    <row r="16" spans="1:22" s="3" customFormat="1" ht="18.75">
      <c r="A16" s="46" t="s">
        <v>41</v>
      </c>
      <c r="B16" s="17" t="s">
        <v>54</v>
      </c>
      <c r="C16" s="17" t="s">
        <v>11</v>
      </c>
      <c r="D16" s="17"/>
      <c r="E16" s="47"/>
      <c r="F16" s="48"/>
      <c r="G16" s="114">
        <f>G17+G27+G32+G37</f>
        <v>18379.89145</v>
      </c>
      <c r="H16" s="29"/>
      <c r="I16" s="29"/>
      <c r="J16" s="29"/>
      <c r="K16" s="29"/>
      <c r="L16" s="29"/>
      <c r="M16" s="29"/>
      <c r="N16" s="29"/>
      <c r="O16" s="29"/>
      <c r="P16" s="70"/>
      <c r="Q16" s="70"/>
      <c r="R16" s="70"/>
      <c r="S16" s="70"/>
      <c r="T16" s="70"/>
      <c r="U16" s="70"/>
      <c r="V16" s="70"/>
    </row>
    <row r="17" spans="1:22" s="3" customFormat="1" ht="48.75" customHeight="1">
      <c r="A17" s="14" t="s">
        <v>53</v>
      </c>
      <c r="B17" s="17" t="s">
        <v>54</v>
      </c>
      <c r="C17" s="17" t="s">
        <v>11</v>
      </c>
      <c r="D17" s="17" t="s">
        <v>12</v>
      </c>
      <c r="E17" s="17"/>
      <c r="F17" s="48"/>
      <c r="G17" s="114">
        <f>G21+G22+G23+G25+G26</f>
        <v>3667.39486</v>
      </c>
      <c r="H17" s="29"/>
      <c r="I17" s="29"/>
      <c r="J17" s="29"/>
      <c r="K17" s="29"/>
      <c r="L17" s="29"/>
      <c r="M17" s="29"/>
      <c r="N17" s="29"/>
      <c r="O17" s="29"/>
      <c r="P17" s="70"/>
      <c r="Q17" s="70"/>
      <c r="R17" s="70"/>
      <c r="S17" s="70"/>
      <c r="T17" s="70"/>
      <c r="U17" s="70"/>
      <c r="V17" s="70"/>
    </row>
    <row r="18" spans="1:22" s="3" customFormat="1" ht="63" customHeight="1">
      <c r="A18" s="14" t="s">
        <v>158</v>
      </c>
      <c r="B18" s="17" t="s">
        <v>54</v>
      </c>
      <c r="C18" s="17" t="s">
        <v>11</v>
      </c>
      <c r="D18" s="17" t="s">
        <v>12</v>
      </c>
      <c r="E18" s="17" t="s">
        <v>57</v>
      </c>
      <c r="F18" s="48"/>
      <c r="G18" s="114">
        <f>G19</f>
        <v>3667.39486</v>
      </c>
      <c r="H18" s="29"/>
      <c r="I18" s="29"/>
      <c r="J18" s="29"/>
      <c r="K18" s="29"/>
      <c r="L18" s="29"/>
      <c r="M18" s="29"/>
      <c r="N18" s="29"/>
      <c r="O18" s="29"/>
      <c r="P18" s="70"/>
      <c r="Q18" s="70"/>
      <c r="R18" s="70"/>
      <c r="S18" s="70"/>
      <c r="T18" s="70"/>
      <c r="U18" s="70"/>
      <c r="V18" s="70"/>
    </row>
    <row r="19" spans="1:22" s="3" customFormat="1" ht="29.25" customHeight="1">
      <c r="A19" s="14" t="s">
        <v>60</v>
      </c>
      <c r="B19" s="17" t="s">
        <v>54</v>
      </c>
      <c r="C19" s="17" t="s">
        <v>11</v>
      </c>
      <c r="D19" s="17" t="s">
        <v>12</v>
      </c>
      <c r="E19" s="17" t="s">
        <v>58</v>
      </c>
      <c r="F19" s="48"/>
      <c r="G19" s="114">
        <f>G20+G24</f>
        <v>3667.39486</v>
      </c>
      <c r="H19" s="29"/>
      <c r="I19" s="29"/>
      <c r="J19" s="29"/>
      <c r="K19" s="29"/>
      <c r="L19" s="29"/>
      <c r="M19" s="29"/>
      <c r="N19" s="29"/>
      <c r="O19" s="29"/>
      <c r="P19" s="70"/>
      <c r="Q19" s="70"/>
      <c r="R19" s="70"/>
      <c r="S19" s="70"/>
      <c r="T19" s="70"/>
      <c r="U19" s="70"/>
      <c r="V19" s="70"/>
    </row>
    <row r="20" spans="1:22" s="3" customFormat="1" ht="30.75" customHeight="1">
      <c r="A20" s="14" t="s">
        <v>61</v>
      </c>
      <c r="B20" s="17" t="s">
        <v>54</v>
      </c>
      <c r="C20" s="17" t="s">
        <v>11</v>
      </c>
      <c r="D20" s="17" t="s">
        <v>12</v>
      </c>
      <c r="E20" s="17" t="s">
        <v>59</v>
      </c>
      <c r="F20" s="48"/>
      <c r="G20" s="114">
        <f>G21+G22+G23</f>
        <v>2921.00045</v>
      </c>
      <c r="H20" s="29"/>
      <c r="I20" s="29"/>
      <c r="J20" s="29"/>
      <c r="K20" s="29"/>
      <c r="L20" s="29"/>
      <c r="M20" s="29"/>
      <c r="N20" s="29"/>
      <c r="O20" s="29"/>
      <c r="P20" s="70"/>
      <c r="Q20" s="70"/>
      <c r="R20" s="70"/>
      <c r="S20" s="70"/>
      <c r="T20" s="70"/>
      <c r="U20" s="70"/>
      <c r="V20" s="70"/>
    </row>
    <row r="21" spans="1:22" s="3" customFormat="1" ht="80.25" customHeight="1">
      <c r="A21" s="14" t="s">
        <v>62</v>
      </c>
      <c r="B21" s="17" t="s">
        <v>54</v>
      </c>
      <c r="C21" s="17" t="s">
        <v>11</v>
      </c>
      <c r="D21" s="17" t="s">
        <v>12</v>
      </c>
      <c r="E21" s="17" t="s">
        <v>63</v>
      </c>
      <c r="F21" s="17" t="s">
        <v>30</v>
      </c>
      <c r="G21" s="114">
        <v>2225.30326</v>
      </c>
      <c r="H21" s="29"/>
      <c r="I21" s="29"/>
      <c r="J21" s="29"/>
      <c r="K21" s="29"/>
      <c r="L21" s="29"/>
      <c r="M21" s="29"/>
      <c r="N21" s="29"/>
      <c r="O21" s="29"/>
      <c r="P21" s="70"/>
      <c r="Q21" s="70"/>
      <c r="R21" s="70"/>
      <c r="S21" s="70"/>
      <c r="T21" s="70"/>
      <c r="U21" s="70"/>
      <c r="V21" s="70"/>
    </row>
    <row r="22" spans="1:22" s="3" customFormat="1" ht="43.5" customHeight="1">
      <c r="A22" s="14" t="s">
        <v>77</v>
      </c>
      <c r="B22" s="17" t="s">
        <v>54</v>
      </c>
      <c r="C22" s="17" t="s">
        <v>11</v>
      </c>
      <c r="D22" s="17" t="s">
        <v>12</v>
      </c>
      <c r="E22" s="17" t="s">
        <v>63</v>
      </c>
      <c r="F22" s="17" t="s">
        <v>28</v>
      </c>
      <c r="G22" s="114">
        <v>675.69719</v>
      </c>
      <c r="H22" s="29"/>
      <c r="I22" s="29"/>
      <c r="J22" s="29"/>
      <c r="K22" s="29"/>
      <c r="L22" s="29"/>
      <c r="M22" s="29"/>
      <c r="N22" s="29"/>
      <c r="O22" s="29"/>
      <c r="P22" s="70"/>
      <c r="Q22" s="70"/>
      <c r="R22" s="70"/>
      <c r="S22" s="70"/>
      <c r="T22" s="70"/>
      <c r="U22" s="70"/>
      <c r="V22" s="70"/>
    </row>
    <row r="23" spans="1:22" s="3" customFormat="1" ht="32.25" customHeight="1">
      <c r="A23" s="14" t="s">
        <v>64</v>
      </c>
      <c r="B23" s="17" t="s">
        <v>54</v>
      </c>
      <c r="C23" s="17" t="s">
        <v>11</v>
      </c>
      <c r="D23" s="17" t="s">
        <v>12</v>
      </c>
      <c r="E23" s="17" t="s">
        <v>63</v>
      </c>
      <c r="F23" s="17" t="s">
        <v>31</v>
      </c>
      <c r="G23" s="114">
        <v>20</v>
      </c>
      <c r="H23" s="29"/>
      <c r="I23" s="29"/>
      <c r="J23" s="29"/>
      <c r="K23" s="29"/>
      <c r="L23" s="29"/>
      <c r="M23" s="29"/>
      <c r="N23" s="29"/>
      <c r="O23" s="29"/>
      <c r="P23" s="70"/>
      <c r="Q23" s="70"/>
      <c r="R23" s="70"/>
      <c r="S23" s="70"/>
      <c r="T23" s="70"/>
      <c r="U23" s="70"/>
      <c r="V23" s="70"/>
    </row>
    <row r="24" spans="1:22" s="3" customFormat="1" ht="32.25" customHeight="1">
      <c r="A24" s="14" t="s">
        <v>67</v>
      </c>
      <c r="B24" s="17" t="s">
        <v>54</v>
      </c>
      <c r="C24" s="17" t="s">
        <v>11</v>
      </c>
      <c r="D24" s="17" t="s">
        <v>12</v>
      </c>
      <c r="E24" s="17" t="s">
        <v>65</v>
      </c>
      <c r="F24" s="17"/>
      <c r="G24" s="114">
        <f>G25+G26</f>
        <v>746.39441</v>
      </c>
      <c r="H24" s="29"/>
      <c r="I24" s="29"/>
      <c r="J24" s="29"/>
      <c r="K24" s="29"/>
      <c r="L24" s="29"/>
      <c r="M24" s="29"/>
      <c r="N24" s="29"/>
      <c r="O24" s="29"/>
      <c r="P24" s="70"/>
      <c r="Q24" s="70"/>
      <c r="R24" s="70"/>
      <c r="S24" s="70"/>
      <c r="T24" s="70"/>
      <c r="U24" s="70"/>
      <c r="V24" s="70"/>
    </row>
    <row r="25" spans="1:22" s="3" customFormat="1" ht="79.5" customHeight="1">
      <c r="A25" s="14" t="s">
        <v>69</v>
      </c>
      <c r="B25" s="17" t="s">
        <v>54</v>
      </c>
      <c r="C25" s="17" t="s">
        <v>11</v>
      </c>
      <c r="D25" s="17" t="s">
        <v>12</v>
      </c>
      <c r="E25" s="17" t="s">
        <v>66</v>
      </c>
      <c r="F25" s="17" t="s">
        <v>30</v>
      </c>
      <c r="G25" s="114">
        <v>746.39441</v>
      </c>
      <c r="H25" s="29"/>
      <c r="I25" s="29"/>
      <c r="J25" s="29"/>
      <c r="K25" s="29"/>
      <c r="L25" s="29"/>
      <c r="M25" s="29"/>
      <c r="N25" s="29"/>
      <c r="O25" s="29"/>
      <c r="P25" s="70"/>
      <c r="Q25" s="70"/>
      <c r="R25" s="70"/>
      <c r="S25" s="70"/>
      <c r="T25" s="70"/>
      <c r="U25" s="70"/>
      <c r="V25" s="70"/>
    </row>
    <row r="26" spans="1:22" s="3" customFormat="1" ht="46.5" customHeight="1">
      <c r="A26" s="14" t="s">
        <v>193</v>
      </c>
      <c r="B26" s="17" t="s">
        <v>54</v>
      </c>
      <c r="C26" s="17" t="s">
        <v>11</v>
      </c>
      <c r="D26" s="17" t="s">
        <v>12</v>
      </c>
      <c r="E26" s="17" t="s">
        <v>66</v>
      </c>
      <c r="F26" s="17" t="s">
        <v>28</v>
      </c>
      <c r="G26" s="114">
        <v>0</v>
      </c>
      <c r="H26" s="29"/>
      <c r="I26" s="29"/>
      <c r="J26" s="29"/>
      <c r="K26" s="29"/>
      <c r="L26" s="29"/>
      <c r="M26" s="29"/>
      <c r="N26" s="29"/>
      <c r="O26" s="29"/>
      <c r="P26" s="70"/>
      <c r="Q26" s="70"/>
      <c r="R26" s="70"/>
      <c r="S26" s="70"/>
      <c r="T26" s="70"/>
      <c r="U26" s="70"/>
      <c r="V26" s="70"/>
    </row>
    <row r="27" spans="1:22" s="3" customFormat="1" ht="46.5" customHeight="1">
      <c r="A27" s="14" t="s">
        <v>353</v>
      </c>
      <c r="B27" s="17" t="s">
        <v>54</v>
      </c>
      <c r="C27" s="17" t="s">
        <v>11</v>
      </c>
      <c r="D27" s="17" t="s">
        <v>354</v>
      </c>
      <c r="E27" s="17"/>
      <c r="F27" s="17"/>
      <c r="G27" s="114">
        <f>G28</f>
        <v>309.08458</v>
      </c>
      <c r="H27" s="29"/>
      <c r="I27" s="29"/>
      <c r="J27" s="29"/>
      <c r="K27" s="29"/>
      <c r="L27" s="29"/>
      <c r="M27" s="29"/>
      <c r="N27" s="29"/>
      <c r="O27" s="29"/>
      <c r="P27" s="70"/>
      <c r="Q27" s="70"/>
      <c r="R27" s="70"/>
      <c r="S27" s="70"/>
      <c r="T27" s="70"/>
      <c r="U27" s="70"/>
      <c r="V27" s="70"/>
    </row>
    <row r="28" spans="1:22" s="3" customFormat="1" ht="46.5" customHeight="1">
      <c r="A28" s="14" t="s">
        <v>344</v>
      </c>
      <c r="B28" s="17" t="s">
        <v>54</v>
      </c>
      <c r="C28" s="17" t="s">
        <v>11</v>
      </c>
      <c r="D28" s="17" t="s">
        <v>354</v>
      </c>
      <c r="E28" s="17" t="s">
        <v>57</v>
      </c>
      <c r="F28" s="17"/>
      <c r="G28" s="114">
        <f>G29</f>
        <v>309.08458</v>
      </c>
      <c r="H28" s="29"/>
      <c r="I28" s="29"/>
      <c r="J28" s="29"/>
      <c r="K28" s="29"/>
      <c r="L28" s="29"/>
      <c r="M28" s="29"/>
      <c r="N28" s="29"/>
      <c r="O28" s="29"/>
      <c r="P28" s="70"/>
      <c r="Q28" s="70"/>
      <c r="R28" s="70"/>
      <c r="S28" s="70"/>
      <c r="T28" s="70"/>
      <c r="U28" s="70"/>
      <c r="V28" s="70"/>
    </row>
    <row r="29" spans="1:22" s="3" customFormat="1" ht="46.5" customHeight="1">
      <c r="A29" s="14" t="s">
        <v>355</v>
      </c>
      <c r="B29" s="17" t="s">
        <v>54</v>
      </c>
      <c r="C29" s="17" t="s">
        <v>11</v>
      </c>
      <c r="D29" s="17" t="s">
        <v>354</v>
      </c>
      <c r="E29" s="17" t="s">
        <v>356</v>
      </c>
      <c r="F29" s="17"/>
      <c r="G29" s="114">
        <f>G30</f>
        <v>309.08458</v>
      </c>
      <c r="H29" s="29"/>
      <c r="I29" s="29"/>
      <c r="J29" s="29"/>
      <c r="K29" s="29"/>
      <c r="L29" s="29"/>
      <c r="M29" s="29"/>
      <c r="N29" s="29"/>
      <c r="O29" s="29"/>
      <c r="P29" s="70"/>
      <c r="Q29" s="70"/>
      <c r="R29" s="70"/>
      <c r="S29" s="70"/>
      <c r="T29" s="70"/>
      <c r="U29" s="70"/>
      <c r="V29" s="70"/>
    </row>
    <row r="30" spans="1:22" s="3" customFormat="1" ht="46.5" customHeight="1">
      <c r="A30" s="14" t="s">
        <v>357</v>
      </c>
      <c r="B30" s="17" t="s">
        <v>54</v>
      </c>
      <c r="C30" s="17" t="s">
        <v>11</v>
      </c>
      <c r="D30" s="17" t="s">
        <v>354</v>
      </c>
      <c r="E30" s="17" t="s">
        <v>358</v>
      </c>
      <c r="F30" s="17"/>
      <c r="G30" s="114">
        <f>G31</f>
        <v>309.08458</v>
      </c>
      <c r="H30" s="29"/>
      <c r="I30" s="29"/>
      <c r="J30" s="29"/>
      <c r="K30" s="29"/>
      <c r="L30" s="29"/>
      <c r="M30" s="29"/>
      <c r="N30" s="29"/>
      <c r="O30" s="29"/>
      <c r="P30" s="70"/>
      <c r="Q30" s="70"/>
      <c r="R30" s="70"/>
      <c r="S30" s="70"/>
      <c r="T30" s="70"/>
      <c r="U30" s="70"/>
      <c r="V30" s="70"/>
    </row>
    <row r="31" spans="1:22" s="3" customFormat="1" ht="55.5" customHeight="1">
      <c r="A31" s="14" t="s">
        <v>359</v>
      </c>
      <c r="B31" s="17" t="s">
        <v>54</v>
      </c>
      <c r="C31" s="17" t="s">
        <v>11</v>
      </c>
      <c r="D31" s="17" t="s">
        <v>354</v>
      </c>
      <c r="E31" s="17" t="s">
        <v>360</v>
      </c>
      <c r="F31" s="17" t="s">
        <v>28</v>
      </c>
      <c r="G31" s="114">
        <v>309.08458</v>
      </c>
      <c r="H31" s="29"/>
      <c r="I31" s="29"/>
      <c r="J31" s="29"/>
      <c r="K31" s="29"/>
      <c r="L31" s="29"/>
      <c r="M31" s="29"/>
      <c r="N31" s="29"/>
      <c r="O31" s="29"/>
      <c r="P31" s="70"/>
      <c r="Q31" s="70"/>
      <c r="R31" s="70"/>
      <c r="S31" s="70"/>
      <c r="T31" s="70"/>
      <c r="U31" s="70"/>
      <c r="V31" s="70"/>
    </row>
    <row r="32" spans="1:22" s="3" customFormat="1" ht="22.5" customHeight="1">
      <c r="A32" s="14" t="s">
        <v>0</v>
      </c>
      <c r="B32" s="17" t="s">
        <v>54</v>
      </c>
      <c r="C32" s="17" t="s">
        <v>11</v>
      </c>
      <c r="D32" s="17" t="s">
        <v>24</v>
      </c>
      <c r="E32" s="17"/>
      <c r="F32" s="17"/>
      <c r="G32" s="114">
        <f>G33</f>
        <v>0</v>
      </c>
      <c r="H32" s="29"/>
      <c r="I32" s="29"/>
      <c r="J32" s="29"/>
      <c r="K32" s="29"/>
      <c r="L32" s="29"/>
      <c r="M32" s="29"/>
      <c r="N32" s="29"/>
      <c r="O32" s="29"/>
      <c r="P32" s="70"/>
      <c r="Q32" s="70"/>
      <c r="R32" s="70"/>
      <c r="S32" s="70"/>
      <c r="T32" s="70"/>
      <c r="U32" s="70"/>
      <c r="V32" s="70"/>
    </row>
    <row r="33" spans="1:22" s="3" customFormat="1" ht="62.25" customHeight="1">
      <c r="A33" s="14" t="s">
        <v>158</v>
      </c>
      <c r="B33" s="17" t="s">
        <v>54</v>
      </c>
      <c r="C33" s="17" t="s">
        <v>11</v>
      </c>
      <c r="D33" s="17" t="s">
        <v>24</v>
      </c>
      <c r="E33" s="17" t="s">
        <v>57</v>
      </c>
      <c r="F33" s="17"/>
      <c r="G33" s="114">
        <f>G34</f>
        <v>0</v>
      </c>
      <c r="H33" s="29"/>
      <c r="I33" s="29"/>
      <c r="J33" s="29"/>
      <c r="K33" s="29"/>
      <c r="L33" s="29"/>
      <c r="M33" s="29"/>
      <c r="N33" s="29"/>
      <c r="O33" s="29"/>
      <c r="P33" s="70"/>
      <c r="Q33" s="70"/>
      <c r="R33" s="70"/>
      <c r="S33" s="70"/>
      <c r="T33" s="70"/>
      <c r="U33" s="70"/>
      <c r="V33" s="70"/>
    </row>
    <row r="34" spans="1:22" s="3" customFormat="1" ht="33" customHeight="1">
      <c r="A34" s="14" t="s">
        <v>60</v>
      </c>
      <c r="B34" s="17" t="s">
        <v>54</v>
      </c>
      <c r="C34" s="17" t="s">
        <v>11</v>
      </c>
      <c r="D34" s="17" t="s">
        <v>24</v>
      </c>
      <c r="E34" s="17" t="s">
        <v>58</v>
      </c>
      <c r="F34" s="17"/>
      <c r="G34" s="114">
        <f>G35</f>
        <v>0</v>
      </c>
      <c r="H34" s="29"/>
      <c r="I34" s="29"/>
      <c r="J34" s="29"/>
      <c r="K34" s="29"/>
      <c r="L34" s="29"/>
      <c r="M34" s="29"/>
      <c r="N34" s="29"/>
      <c r="O34" s="29"/>
      <c r="P34" s="70"/>
      <c r="Q34" s="70"/>
      <c r="R34" s="70"/>
      <c r="S34" s="70"/>
      <c r="T34" s="70"/>
      <c r="U34" s="70"/>
      <c r="V34" s="70"/>
    </row>
    <row r="35" spans="1:22" s="3" customFormat="1" ht="33" customHeight="1">
      <c r="A35" s="14" t="s">
        <v>70</v>
      </c>
      <c r="B35" s="17" t="s">
        <v>54</v>
      </c>
      <c r="C35" s="17" t="s">
        <v>11</v>
      </c>
      <c r="D35" s="17" t="s">
        <v>24</v>
      </c>
      <c r="E35" s="17" t="s">
        <v>68</v>
      </c>
      <c r="F35" s="17"/>
      <c r="G35" s="114">
        <f>G36</f>
        <v>0</v>
      </c>
      <c r="H35" s="29"/>
      <c r="I35" s="29"/>
      <c r="J35" s="29"/>
      <c r="K35" s="29"/>
      <c r="L35" s="29"/>
      <c r="M35" s="29"/>
      <c r="N35" s="29"/>
      <c r="O35" s="29"/>
      <c r="P35" s="70"/>
      <c r="Q35" s="70"/>
      <c r="R35" s="70"/>
      <c r="S35" s="70"/>
      <c r="T35" s="70"/>
      <c r="U35" s="70"/>
      <c r="V35" s="70"/>
    </row>
    <row r="36" spans="1:22" s="3" customFormat="1" ht="71.25" customHeight="1">
      <c r="A36" s="14" t="s">
        <v>71</v>
      </c>
      <c r="B36" s="17" t="s">
        <v>54</v>
      </c>
      <c r="C36" s="17" t="s">
        <v>11</v>
      </c>
      <c r="D36" s="17" t="s">
        <v>24</v>
      </c>
      <c r="E36" s="17" t="s">
        <v>72</v>
      </c>
      <c r="F36" s="17" t="s">
        <v>31</v>
      </c>
      <c r="G36" s="114">
        <v>0</v>
      </c>
      <c r="H36" s="29"/>
      <c r="I36" s="29"/>
      <c r="J36" s="29"/>
      <c r="K36" s="29"/>
      <c r="L36" s="29"/>
      <c r="M36" s="29"/>
      <c r="N36" s="29"/>
      <c r="O36" s="29"/>
      <c r="P36" s="70"/>
      <c r="Q36" s="70"/>
      <c r="R36" s="70"/>
      <c r="S36" s="70"/>
      <c r="T36" s="70"/>
      <c r="U36" s="70"/>
      <c r="V36" s="70"/>
    </row>
    <row r="37" spans="1:22" s="78" customFormat="1" ht="25.5" customHeight="1">
      <c r="A37" s="14" t="s">
        <v>40</v>
      </c>
      <c r="B37" s="17" t="s">
        <v>54</v>
      </c>
      <c r="C37" s="17" t="s">
        <v>11</v>
      </c>
      <c r="D37" s="17" t="s">
        <v>25</v>
      </c>
      <c r="E37" s="17"/>
      <c r="F37" s="17"/>
      <c r="G37" s="114">
        <f>G38</f>
        <v>14403.41201</v>
      </c>
      <c r="H37" s="75"/>
      <c r="I37" s="75"/>
      <c r="J37" s="75"/>
      <c r="K37" s="75"/>
      <c r="L37" s="75"/>
      <c r="M37" s="75"/>
      <c r="N37" s="75"/>
      <c r="O37" s="75"/>
      <c r="P37" s="76"/>
      <c r="Q37" s="76"/>
      <c r="R37" s="76"/>
      <c r="S37" s="76"/>
      <c r="T37" s="76"/>
      <c r="U37" s="76"/>
      <c r="V37" s="76"/>
    </row>
    <row r="38" spans="1:22" s="3" customFormat="1" ht="63" customHeight="1">
      <c r="A38" s="14" t="s">
        <v>56</v>
      </c>
      <c r="B38" s="17" t="s">
        <v>54</v>
      </c>
      <c r="C38" s="17" t="s">
        <v>11</v>
      </c>
      <c r="D38" s="17" t="s">
        <v>25</v>
      </c>
      <c r="E38" s="17" t="s">
        <v>57</v>
      </c>
      <c r="F38" s="17"/>
      <c r="G38" s="114">
        <f>G39</f>
        <v>14403.41201</v>
      </c>
      <c r="H38" s="29"/>
      <c r="I38" s="29"/>
      <c r="J38" s="29"/>
      <c r="K38" s="29"/>
      <c r="L38" s="29"/>
      <c r="M38" s="29"/>
      <c r="N38" s="29"/>
      <c r="O38" s="29"/>
      <c r="P38" s="70"/>
      <c r="Q38" s="70"/>
      <c r="R38" s="70"/>
      <c r="S38" s="70"/>
      <c r="T38" s="70"/>
      <c r="U38" s="70"/>
      <c r="V38" s="70"/>
    </row>
    <row r="39" spans="1:22" s="3" customFormat="1" ht="30.75" customHeight="1">
      <c r="A39" s="14" t="s">
        <v>60</v>
      </c>
      <c r="B39" s="17" t="s">
        <v>54</v>
      </c>
      <c r="C39" s="17" t="s">
        <v>11</v>
      </c>
      <c r="D39" s="17" t="s">
        <v>25</v>
      </c>
      <c r="E39" s="17" t="s">
        <v>58</v>
      </c>
      <c r="F39" s="17"/>
      <c r="G39" s="114">
        <f>G40+G45</f>
        <v>14403.41201</v>
      </c>
      <c r="H39" s="29"/>
      <c r="I39" s="29"/>
      <c r="J39" s="29"/>
      <c r="K39" s="29"/>
      <c r="L39" s="29"/>
      <c r="M39" s="29"/>
      <c r="N39" s="29"/>
      <c r="O39" s="29"/>
      <c r="P39" s="70"/>
      <c r="Q39" s="70"/>
      <c r="R39" s="70"/>
      <c r="S39" s="70"/>
      <c r="T39" s="70"/>
      <c r="U39" s="70"/>
      <c r="V39" s="70"/>
    </row>
    <row r="40" spans="1:22" s="3" customFormat="1" ht="74.25" customHeight="1">
      <c r="A40" s="14" t="s">
        <v>73</v>
      </c>
      <c r="B40" s="17" t="s">
        <v>54</v>
      </c>
      <c r="C40" s="17" t="s">
        <v>11</v>
      </c>
      <c r="D40" s="17" t="s">
        <v>25</v>
      </c>
      <c r="E40" s="17" t="s">
        <v>74</v>
      </c>
      <c r="F40" s="17"/>
      <c r="G40" s="114">
        <f>G41+G42+G43+G44</f>
        <v>13835.12933</v>
      </c>
      <c r="H40" s="29"/>
      <c r="I40" s="29"/>
      <c r="J40" s="29"/>
      <c r="K40" s="29"/>
      <c r="L40" s="29"/>
      <c r="M40" s="29"/>
      <c r="N40" s="29"/>
      <c r="O40" s="29"/>
      <c r="P40" s="70"/>
      <c r="Q40" s="70"/>
      <c r="R40" s="70"/>
      <c r="S40" s="70"/>
      <c r="T40" s="70"/>
      <c r="U40" s="70"/>
      <c r="V40" s="70"/>
    </row>
    <row r="41" spans="1:22" s="3" customFormat="1" ht="42.75" customHeight="1">
      <c r="A41" s="14" t="s">
        <v>351</v>
      </c>
      <c r="B41" s="17" t="s">
        <v>54</v>
      </c>
      <c r="C41" s="17" t="s">
        <v>11</v>
      </c>
      <c r="D41" s="17" t="s">
        <v>25</v>
      </c>
      <c r="E41" s="17" t="s">
        <v>352</v>
      </c>
      <c r="F41" s="17" t="s">
        <v>29</v>
      </c>
      <c r="G41" s="131">
        <v>0</v>
      </c>
      <c r="H41" s="29"/>
      <c r="I41" s="29" t="s">
        <v>376</v>
      </c>
      <c r="J41" s="29"/>
      <c r="K41" s="29"/>
      <c r="L41" s="29"/>
      <c r="M41" s="29"/>
      <c r="N41" s="29"/>
      <c r="O41" s="29"/>
      <c r="P41" s="70"/>
      <c r="Q41" s="70"/>
      <c r="R41" s="70"/>
      <c r="S41" s="70"/>
      <c r="T41" s="70"/>
      <c r="U41" s="70"/>
      <c r="V41" s="70"/>
    </row>
    <row r="42" spans="1:22" s="3" customFormat="1" ht="48.75" customHeight="1">
      <c r="A42" s="14" t="s">
        <v>194</v>
      </c>
      <c r="B42" s="17" t="s">
        <v>54</v>
      </c>
      <c r="C42" s="17" t="s">
        <v>11</v>
      </c>
      <c r="D42" s="17" t="s">
        <v>25</v>
      </c>
      <c r="E42" s="17" t="s">
        <v>75</v>
      </c>
      <c r="F42" s="17" t="s">
        <v>28</v>
      </c>
      <c r="G42" s="114">
        <v>2077.00383</v>
      </c>
      <c r="H42" s="29"/>
      <c r="I42" s="29"/>
      <c r="J42" s="29"/>
      <c r="K42" s="29"/>
      <c r="L42" s="29"/>
      <c r="M42" s="29"/>
      <c r="N42" s="29"/>
      <c r="O42" s="29"/>
      <c r="P42" s="70"/>
      <c r="Q42" s="70"/>
      <c r="R42" s="70"/>
      <c r="S42" s="70"/>
      <c r="T42" s="70"/>
      <c r="U42" s="70"/>
      <c r="V42" s="70"/>
    </row>
    <row r="43" spans="1:22" s="3" customFormat="1" ht="48.75" customHeight="1">
      <c r="A43" s="14" t="s">
        <v>202</v>
      </c>
      <c r="B43" s="17" t="s">
        <v>54</v>
      </c>
      <c r="C43" s="17" t="s">
        <v>11</v>
      </c>
      <c r="D43" s="17" t="s">
        <v>25</v>
      </c>
      <c r="E43" s="17" t="s">
        <v>75</v>
      </c>
      <c r="F43" s="17" t="s">
        <v>29</v>
      </c>
      <c r="G43" s="114">
        <v>11758.1255</v>
      </c>
      <c r="H43" s="29"/>
      <c r="I43" s="29"/>
      <c r="J43" s="29"/>
      <c r="K43" s="29"/>
      <c r="L43" s="29"/>
      <c r="M43" s="29"/>
      <c r="N43" s="29"/>
      <c r="O43" s="29"/>
      <c r="P43" s="70"/>
      <c r="Q43" s="70"/>
      <c r="R43" s="70"/>
      <c r="S43" s="70"/>
      <c r="T43" s="70"/>
      <c r="U43" s="70"/>
      <c r="V43" s="70"/>
    </row>
    <row r="44" spans="1:22" s="3" customFormat="1" ht="40.5" customHeight="1">
      <c r="A44" s="14" t="s">
        <v>135</v>
      </c>
      <c r="B44" s="17" t="s">
        <v>54</v>
      </c>
      <c r="C44" s="17" t="s">
        <v>11</v>
      </c>
      <c r="D44" s="17" t="s">
        <v>25</v>
      </c>
      <c r="E44" s="17" t="s">
        <v>75</v>
      </c>
      <c r="F44" s="17" t="s">
        <v>31</v>
      </c>
      <c r="G44" s="114">
        <v>0</v>
      </c>
      <c r="H44" s="29"/>
      <c r="I44" s="29"/>
      <c r="J44" s="29"/>
      <c r="K44" s="29"/>
      <c r="L44" s="29"/>
      <c r="M44" s="29"/>
      <c r="N44" s="29"/>
      <c r="O44" s="29"/>
      <c r="P44" s="70"/>
      <c r="Q44" s="70"/>
      <c r="R44" s="70"/>
      <c r="S44" s="70"/>
      <c r="T44" s="70"/>
      <c r="U44" s="70"/>
      <c r="V44" s="70"/>
    </row>
    <row r="45" spans="1:22" s="3" customFormat="1" ht="33" customHeight="1">
      <c r="A45" s="14" t="s">
        <v>61</v>
      </c>
      <c r="B45" s="17" t="s">
        <v>54</v>
      </c>
      <c r="C45" s="17" t="s">
        <v>11</v>
      </c>
      <c r="D45" s="17" t="s">
        <v>25</v>
      </c>
      <c r="E45" s="17" t="s">
        <v>59</v>
      </c>
      <c r="F45" s="17"/>
      <c r="G45" s="114">
        <f>G46</f>
        <v>568.28268</v>
      </c>
      <c r="H45" s="29"/>
      <c r="I45" s="29"/>
      <c r="J45" s="29"/>
      <c r="K45" s="29"/>
      <c r="L45" s="29"/>
      <c r="M45" s="29"/>
      <c r="N45" s="29"/>
      <c r="O45" s="29"/>
      <c r="P45" s="70"/>
      <c r="Q45" s="70"/>
      <c r="R45" s="70"/>
      <c r="S45" s="70"/>
      <c r="T45" s="70"/>
      <c r="U45" s="70"/>
      <c r="V45" s="70"/>
    </row>
    <row r="46" spans="1:22" s="3" customFormat="1" ht="46.5" customHeight="1">
      <c r="A46" s="14" t="s">
        <v>77</v>
      </c>
      <c r="B46" s="17" t="s">
        <v>54</v>
      </c>
      <c r="C46" s="17" t="s">
        <v>11</v>
      </c>
      <c r="D46" s="17" t="s">
        <v>25</v>
      </c>
      <c r="E46" s="17" t="s">
        <v>63</v>
      </c>
      <c r="F46" s="17" t="s">
        <v>28</v>
      </c>
      <c r="G46" s="114">
        <v>568.28268</v>
      </c>
      <c r="H46" s="29"/>
      <c r="I46" s="29"/>
      <c r="J46" s="29"/>
      <c r="K46" s="29"/>
      <c r="L46" s="29"/>
      <c r="M46" s="29"/>
      <c r="N46" s="29"/>
      <c r="O46" s="29"/>
      <c r="P46" s="70"/>
      <c r="Q46" s="70"/>
      <c r="R46" s="70"/>
      <c r="S46" s="70"/>
      <c r="T46" s="70"/>
      <c r="U46" s="70"/>
      <c r="V46" s="70"/>
    </row>
    <row r="47" spans="1:22" s="3" customFormat="1" ht="46.5" customHeight="1">
      <c r="A47" s="14" t="s">
        <v>341</v>
      </c>
      <c r="B47" s="17" t="s">
        <v>54</v>
      </c>
      <c r="C47" s="17" t="s">
        <v>16</v>
      </c>
      <c r="D47" s="17"/>
      <c r="E47" s="17"/>
      <c r="F47" s="17"/>
      <c r="G47" s="114">
        <f>G48</f>
        <v>0</v>
      </c>
      <c r="H47" s="29"/>
      <c r="I47" s="29"/>
      <c r="J47" s="29"/>
      <c r="K47" s="29"/>
      <c r="L47" s="29"/>
      <c r="M47" s="29"/>
      <c r="N47" s="29"/>
      <c r="O47" s="29"/>
      <c r="P47" s="70"/>
      <c r="Q47" s="70"/>
      <c r="R47" s="70"/>
      <c r="S47" s="70"/>
      <c r="T47" s="70"/>
      <c r="U47" s="70"/>
      <c r="V47" s="70"/>
    </row>
    <row r="48" spans="1:22" s="3" customFormat="1" ht="46.5" customHeight="1">
      <c r="A48" s="14" t="s">
        <v>342</v>
      </c>
      <c r="B48" s="17" t="s">
        <v>54</v>
      </c>
      <c r="C48" s="17" t="s">
        <v>16</v>
      </c>
      <c r="D48" s="17" t="s">
        <v>343</v>
      </c>
      <c r="E48" s="17"/>
      <c r="F48" s="17"/>
      <c r="G48" s="114">
        <f>G49</f>
        <v>0</v>
      </c>
      <c r="H48" s="29"/>
      <c r="I48" s="29"/>
      <c r="J48" s="29"/>
      <c r="K48" s="29"/>
      <c r="L48" s="29"/>
      <c r="M48" s="29"/>
      <c r="N48" s="29"/>
      <c r="O48" s="29"/>
      <c r="P48" s="70"/>
      <c r="Q48" s="70"/>
      <c r="R48" s="70"/>
      <c r="S48" s="70"/>
      <c r="T48" s="70"/>
      <c r="U48" s="70"/>
      <c r="V48" s="70"/>
    </row>
    <row r="49" spans="1:22" s="3" customFormat="1" ht="46.5" customHeight="1">
      <c r="A49" s="14" t="s">
        <v>344</v>
      </c>
      <c r="B49" s="17" t="s">
        <v>54</v>
      </c>
      <c r="C49" s="17" t="s">
        <v>16</v>
      </c>
      <c r="D49" s="17" t="s">
        <v>343</v>
      </c>
      <c r="E49" s="17" t="s">
        <v>57</v>
      </c>
      <c r="F49" s="17"/>
      <c r="G49" s="114">
        <f>G50</f>
        <v>0</v>
      </c>
      <c r="H49" s="29"/>
      <c r="I49" s="29"/>
      <c r="J49" s="29"/>
      <c r="K49" s="29"/>
      <c r="L49" s="29"/>
      <c r="M49" s="29"/>
      <c r="N49" s="29"/>
      <c r="O49" s="29"/>
      <c r="P49" s="70"/>
      <c r="Q49" s="70"/>
      <c r="R49" s="70"/>
      <c r="S49" s="70"/>
      <c r="T49" s="70"/>
      <c r="U49" s="70"/>
      <c r="V49" s="70"/>
    </row>
    <row r="50" spans="1:22" s="3" customFormat="1" ht="46.5" customHeight="1">
      <c r="A50" s="14" t="s">
        <v>345</v>
      </c>
      <c r="B50" s="17" t="s">
        <v>54</v>
      </c>
      <c r="C50" s="17" t="s">
        <v>16</v>
      </c>
      <c r="D50" s="17" t="s">
        <v>343</v>
      </c>
      <c r="E50" s="17" t="s">
        <v>346</v>
      </c>
      <c r="F50" s="17"/>
      <c r="G50" s="114">
        <f>G51</f>
        <v>0</v>
      </c>
      <c r="H50" s="29"/>
      <c r="I50" s="29"/>
      <c r="J50" s="29"/>
      <c r="K50" s="29"/>
      <c r="L50" s="29"/>
      <c r="M50" s="29"/>
      <c r="N50" s="29"/>
      <c r="O50" s="29"/>
      <c r="P50" s="70"/>
      <c r="Q50" s="70"/>
      <c r="R50" s="70"/>
      <c r="S50" s="70"/>
      <c r="T50" s="70"/>
      <c r="U50" s="70"/>
      <c r="V50" s="70"/>
    </row>
    <row r="51" spans="1:22" s="3" customFormat="1" ht="46.5" customHeight="1">
      <c r="A51" s="14" t="s">
        <v>347</v>
      </c>
      <c r="B51" s="17" t="s">
        <v>54</v>
      </c>
      <c r="C51" s="17" t="s">
        <v>16</v>
      </c>
      <c r="D51" s="17" t="s">
        <v>343</v>
      </c>
      <c r="E51" s="17" t="s">
        <v>348</v>
      </c>
      <c r="F51" s="17"/>
      <c r="G51" s="114">
        <f>G52</f>
        <v>0</v>
      </c>
      <c r="H51" s="29"/>
      <c r="I51" s="29"/>
      <c r="J51" s="29"/>
      <c r="K51" s="29"/>
      <c r="L51" s="29"/>
      <c r="M51" s="29"/>
      <c r="N51" s="29"/>
      <c r="O51" s="29"/>
      <c r="P51" s="70"/>
      <c r="Q51" s="70"/>
      <c r="R51" s="70"/>
      <c r="S51" s="70"/>
      <c r="T51" s="70"/>
      <c r="U51" s="70"/>
      <c r="V51" s="70"/>
    </row>
    <row r="52" spans="1:22" s="3" customFormat="1" ht="46.5" customHeight="1">
      <c r="A52" s="14" t="s">
        <v>349</v>
      </c>
      <c r="B52" s="17" t="s">
        <v>54</v>
      </c>
      <c r="C52" s="17" t="s">
        <v>16</v>
      </c>
      <c r="D52" s="17" t="s">
        <v>343</v>
      </c>
      <c r="E52" s="17" t="s">
        <v>350</v>
      </c>
      <c r="F52" s="17" t="s">
        <v>28</v>
      </c>
      <c r="G52" s="114">
        <v>0</v>
      </c>
      <c r="H52" s="29"/>
      <c r="I52" s="29"/>
      <c r="J52" s="29"/>
      <c r="K52" s="29"/>
      <c r="L52" s="29"/>
      <c r="M52" s="29"/>
      <c r="N52" s="29"/>
      <c r="O52" s="29"/>
      <c r="P52" s="70"/>
      <c r="Q52" s="70"/>
      <c r="R52" s="70"/>
      <c r="S52" s="70"/>
      <c r="T52" s="70"/>
      <c r="U52" s="70"/>
      <c r="V52" s="70"/>
    </row>
    <row r="53" spans="1:22" s="3" customFormat="1" ht="33.75" customHeight="1">
      <c r="A53" s="14" t="s">
        <v>1</v>
      </c>
      <c r="B53" s="17" t="s">
        <v>54</v>
      </c>
      <c r="C53" s="17" t="s">
        <v>12</v>
      </c>
      <c r="D53" s="17"/>
      <c r="E53" s="17"/>
      <c r="F53" s="17"/>
      <c r="G53" s="114">
        <f>G54+G59+G65</f>
        <v>30840.66311</v>
      </c>
      <c r="H53" s="29"/>
      <c r="I53" s="29"/>
      <c r="J53" s="29"/>
      <c r="K53" s="29"/>
      <c r="L53" s="29"/>
      <c r="M53" s="29"/>
      <c r="N53" s="29"/>
      <c r="O53" s="29"/>
      <c r="P53" s="70"/>
      <c r="Q53" s="70"/>
      <c r="R53" s="70"/>
      <c r="S53" s="70"/>
      <c r="T53" s="70"/>
      <c r="U53" s="70"/>
      <c r="V53" s="70"/>
    </row>
    <row r="54" spans="1:22" s="3" customFormat="1" ht="29.25" customHeight="1">
      <c r="A54" s="14" t="s">
        <v>39</v>
      </c>
      <c r="B54" s="17" t="s">
        <v>54</v>
      </c>
      <c r="C54" s="17" t="s">
        <v>12</v>
      </c>
      <c r="D54" s="17" t="s">
        <v>14</v>
      </c>
      <c r="E54" s="17"/>
      <c r="F54" s="17"/>
      <c r="G54" s="114">
        <f>G58</f>
        <v>191.86</v>
      </c>
      <c r="H54" s="29"/>
      <c r="I54" s="29"/>
      <c r="J54" s="29"/>
      <c r="K54" s="29"/>
      <c r="L54" s="29"/>
      <c r="M54" s="29"/>
      <c r="N54" s="29"/>
      <c r="O54" s="29"/>
      <c r="P54" s="70"/>
      <c r="Q54" s="70"/>
      <c r="R54" s="70"/>
      <c r="S54" s="70"/>
      <c r="T54" s="70"/>
      <c r="U54" s="70"/>
      <c r="V54" s="70"/>
    </row>
    <row r="55" spans="1:22" s="3" customFormat="1" ht="57.75" customHeight="1">
      <c r="A55" s="14" t="s">
        <v>56</v>
      </c>
      <c r="B55" s="17" t="s">
        <v>54</v>
      </c>
      <c r="C55" s="17" t="s">
        <v>12</v>
      </c>
      <c r="D55" s="17" t="s">
        <v>14</v>
      </c>
      <c r="E55" s="17" t="s">
        <v>57</v>
      </c>
      <c r="F55" s="17"/>
      <c r="G55" s="114">
        <f>G56</f>
        <v>191.86</v>
      </c>
      <c r="H55" s="29"/>
      <c r="I55" s="29"/>
      <c r="J55" s="29"/>
      <c r="K55" s="29"/>
      <c r="L55" s="29"/>
      <c r="M55" s="29"/>
      <c r="N55" s="29"/>
      <c r="O55" s="29"/>
      <c r="P55" s="70"/>
      <c r="Q55" s="70"/>
      <c r="R55" s="70"/>
      <c r="S55" s="70"/>
      <c r="T55" s="70"/>
      <c r="U55" s="70"/>
      <c r="V55" s="70"/>
    </row>
    <row r="56" spans="1:22" s="3" customFormat="1" ht="24.75" customHeight="1">
      <c r="A56" s="14" t="s">
        <v>79</v>
      </c>
      <c r="B56" s="17" t="s">
        <v>54</v>
      </c>
      <c r="C56" s="17" t="s">
        <v>12</v>
      </c>
      <c r="D56" s="17" t="s">
        <v>14</v>
      </c>
      <c r="E56" s="17" t="s">
        <v>78</v>
      </c>
      <c r="F56" s="17"/>
      <c r="G56" s="114">
        <f>G57</f>
        <v>191.86</v>
      </c>
      <c r="H56" s="29"/>
      <c r="I56" s="29"/>
      <c r="J56" s="29"/>
      <c r="K56" s="29"/>
      <c r="L56" s="29"/>
      <c r="M56" s="29"/>
      <c r="N56" s="29"/>
      <c r="O56" s="29"/>
      <c r="P56" s="70"/>
      <c r="Q56" s="70"/>
      <c r="R56" s="70"/>
      <c r="S56" s="70"/>
      <c r="T56" s="70"/>
      <c r="U56" s="70"/>
      <c r="V56" s="70"/>
    </row>
    <row r="57" spans="1:22" s="3" customFormat="1" ht="44.25" customHeight="1">
      <c r="A57" s="14" t="s">
        <v>80</v>
      </c>
      <c r="B57" s="17" t="s">
        <v>54</v>
      </c>
      <c r="C57" s="17" t="s">
        <v>12</v>
      </c>
      <c r="D57" s="17" t="s">
        <v>14</v>
      </c>
      <c r="E57" s="17" t="s">
        <v>81</v>
      </c>
      <c r="F57" s="17"/>
      <c r="G57" s="114">
        <f>G58</f>
        <v>191.86</v>
      </c>
      <c r="H57" s="29"/>
      <c r="I57" s="29"/>
      <c r="J57" s="29"/>
      <c r="K57" s="29"/>
      <c r="L57" s="29"/>
      <c r="M57" s="29"/>
      <c r="N57" s="29"/>
      <c r="O57" s="29"/>
      <c r="P57" s="70"/>
      <c r="Q57" s="70"/>
      <c r="R57" s="70"/>
      <c r="S57" s="70"/>
      <c r="T57" s="70"/>
      <c r="U57" s="70"/>
      <c r="V57" s="70"/>
    </row>
    <row r="58" spans="1:22" s="3" customFormat="1" ht="63.75" customHeight="1">
      <c r="A58" s="14" t="s">
        <v>195</v>
      </c>
      <c r="B58" s="17" t="s">
        <v>54</v>
      </c>
      <c r="C58" s="17" t="s">
        <v>12</v>
      </c>
      <c r="D58" s="17" t="s">
        <v>14</v>
      </c>
      <c r="E58" s="17" t="s">
        <v>82</v>
      </c>
      <c r="F58" s="17" t="s">
        <v>28</v>
      </c>
      <c r="G58" s="114">
        <v>191.86</v>
      </c>
      <c r="H58" s="29"/>
      <c r="I58" s="29"/>
      <c r="J58" s="29"/>
      <c r="K58" s="29"/>
      <c r="L58" s="29"/>
      <c r="M58" s="29"/>
      <c r="N58" s="29"/>
      <c r="O58" s="29"/>
      <c r="P58" s="70"/>
      <c r="Q58" s="70"/>
      <c r="R58" s="70"/>
      <c r="S58" s="70"/>
      <c r="T58" s="70"/>
      <c r="U58" s="70"/>
      <c r="V58" s="70"/>
    </row>
    <row r="59" spans="1:22" s="3" customFormat="1" ht="27" customHeight="1">
      <c r="A59" s="14" t="s">
        <v>26</v>
      </c>
      <c r="B59" s="17" t="s">
        <v>54</v>
      </c>
      <c r="C59" s="17" t="s">
        <v>12</v>
      </c>
      <c r="D59" s="17" t="s">
        <v>27</v>
      </c>
      <c r="E59" s="17"/>
      <c r="F59" s="17"/>
      <c r="G59" s="114">
        <f>G60</f>
        <v>14023.4851</v>
      </c>
      <c r="H59" s="29"/>
      <c r="I59" s="29"/>
      <c r="J59" s="29"/>
      <c r="K59" s="29"/>
      <c r="L59" s="29"/>
      <c r="M59" s="29"/>
      <c r="N59" s="29"/>
      <c r="O59" s="29"/>
      <c r="P59" s="70"/>
      <c r="Q59" s="70"/>
      <c r="R59" s="70"/>
      <c r="S59" s="70"/>
      <c r="T59" s="70"/>
      <c r="U59" s="70"/>
      <c r="V59" s="70"/>
    </row>
    <row r="60" spans="1:22" s="3" customFormat="1" ht="46.5" customHeight="1">
      <c r="A60" s="14" t="s">
        <v>83</v>
      </c>
      <c r="B60" s="17" t="s">
        <v>54</v>
      </c>
      <c r="C60" s="17" t="s">
        <v>12</v>
      </c>
      <c r="D60" s="17" t="s">
        <v>27</v>
      </c>
      <c r="E60" s="17" t="s">
        <v>85</v>
      </c>
      <c r="F60" s="17"/>
      <c r="G60" s="114">
        <f>G61</f>
        <v>14023.4851</v>
      </c>
      <c r="H60" s="29"/>
      <c r="I60" s="29"/>
      <c r="J60" s="29"/>
      <c r="K60" s="29"/>
      <c r="L60" s="29"/>
      <c r="M60" s="29"/>
      <c r="N60" s="29"/>
      <c r="O60" s="29"/>
      <c r="P60" s="70"/>
      <c r="Q60" s="70"/>
      <c r="R60" s="70"/>
      <c r="S60" s="70"/>
      <c r="T60" s="70"/>
      <c r="U60" s="70"/>
      <c r="V60" s="70"/>
    </row>
    <row r="61" spans="1:22" s="3" customFormat="1" ht="35.25" customHeight="1">
      <c r="A61" s="14" t="s">
        <v>84</v>
      </c>
      <c r="B61" s="17" t="s">
        <v>54</v>
      </c>
      <c r="C61" s="17" t="s">
        <v>12</v>
      </c>
      <c r="D61" s="17" t="s">
        <v>27</v>
      </c>
      <c r="E61" s="17" t="s">
        <v>86</v>
      </c>
      <c r="F61" s="17"/>
      <c r="G61" s="114">
        <f>G62</f>
        <v>14023.4851</v>
      </c>
      <c r="H61" s="29"/>
      <c r="I61" s="29"/>
      <c r="J61" s="29"/>
      <c r="K61" s="29"/>
      <c r="L61" s="29"/>
      <c r="M61" s="29"/>
      <c r="N61" s="29"/>
      <c r="O61" s="29"/>
      <c r="P61" s="70"/>
      <c r="Q61" s="70"/>
      <c r="R61" s="70"/>
      <c r="S61" s="70"/>
      <c r="T61" s="70"/>
      <c r="U61" s="70"/>
      <c r="V61" s="70"/>
    </row>
    <row r="62" spans="1:22" s="3" customFormat="1" ht="35.25" customHeight="1">
      <c r="A62" s="14" t="s">
        <v>87</v>
      </c>
      <c r="B62" s="17" t="s">
        <v>54</v>
      </c>
      <c r="C62" s="17" t="s">
        <v>12</v>
      </c>
      <c r="D62" s="17" t="s">
        <v>27</v>
      </c>
      <c r="E62" s="50" t="s">
        <v>88</v>
      </c>
      <c r="F62" s="17"/>
      <c r="G62" s="114">
        <f>G64+G63</f>
        <v>14023.4851</v>
      </c>
      <c r="H62" s="29"/>
      <c r="I62" s="29"/>
      <c r="J62" s="29"/>
      <c r="K62" s="29"/>
      <c r="L62" s="29"/>
      <c r="M62" s="29"/>
      <c r="N62" s="29"/>
      <c r="O62" s="29"/>
      <c r="P62" s="70"/>
      <c r="Q62" s="70"/>
      <c r="R62" s="70"/>
      <c r="S62" s="70"/>
      <c r="T62" s="70"/>
      <c r="U62" s="70"/>
      <c r="V62" s="70"/>
    </row>
    <row r="63" spans="1:22" s="3" customFormat="1" ht="47.25" customHeight="1">
      <c r="A63" s="14" t="s">
        <v>225</v>
      </c>
      <c r="B63" s="17" t="s">
        <v>54</v>
      </c>
      <c r="C63" s="17" t="s">
        <v>12</v>
      </c>
      <c r="D63" s="17" t="s">
        <v>27</v>
      </c>
      <c r="E63" s="17" t="s">
        <v>90</v>
      </c>
      <c r="F63" s="17" t="s">
        <v>28</v>
      </c>
      <c r="G63" s="114">
        <v>0</v>
      </c>
      <c r="H63" s="29"/>
      <c r="I63" s="29"/>
      <c r="J63" s="29"/>
      <c r="K63" s="29"/>
      <c r="L63" s="29"/>
      <c r="M63" s="29"/>
      <c r="N63" s="29"/>
      <c r="O63" s="29"/>
      <c r="P63" s="70"/>
      <c r="Q63" s="70"/>
      <c r="R63" s="70"/>
      <c r="S63" s="70"/>
      <c r="T63" s="70"/>
      <c r="U63" s="70"/>
      <c r="V63" s="70"/>
    </row>
    <row r="64" spans="1:22" s="3" customFormat="1" ht="45" customHeight="1">
      <c r="A64" s="14" t="s">
        <v>89</v>
      </c>
      <c r="B64" s="17" t="s">
        <v>54</v>
      </c>
      <c r="C64" s="17" t="s">
        <v>12</v>
      </c>
      <c r="D64" s="17" t="s">
        <v>27</v>
      </c>
      <c r="E64" s="17" t="s">
        <v>90</v>
      </c>
      <c r="F64" s="17" t="s">
        <v>31</v>
      </c>
      <c r="G64" s="114">
        <v>14023.4851</v>
      </c>
      <c r="H64" s="29"/>
      <c r="I64" s="29"/>
      <c r="J64" s="29"/>
      <c r="K64" s="29"/>
      <c r="L64" s="29"/>
      <c r="M64" s="29"/>
      <c r="N64" s="29"/>
      <c r="O64" s="29"/>
      <c r="P64" s="70"/>
      <c r="Q64" s="70"/>
      <c r="R64" s="70"/>
      <c r="S64" s="70"/>
      <c r="T64" s="70"/>
      <c r="U64" s="70"/>
      <c r="V64" s="70"/>
    </row>
    <row r="65" spans="1:22" s="3" customFormat="1" ht="27.75" customHeight="1">
      <c r="A65" s="14" t="s">
        <v>32</v>
      </c>
      <c r="B65" s="17" t="s">
        <v>54</v>
      </c>
      <c r="C65" s="17" t="s">
        <v>12</v>
      </c>
      <c r="D65" s="17" t="s">
        <v>13</v>
      </c>
      <c r="E65" s="17"/>
      <c r="F65" s="17"/>
      <c r="G65" s="114">
        <f>G66</f>
        <v>16625.31801</v>
      </c>
      <c r="H65" s="29"/>
      <c r="I65" s="29"/>
      <c r="J65" s="29"/>
      <c r="K65" s="29"/>
      <c r="L65" s="29"/>
      <c r="M65" s="29"/>
      <c r="N65" s="29"/>
      <c r="O65" s="29"/>
      <c r="P65" s="70"/>
      <c r="Q65" s="70"/>
      <c r="R65" s="70"/>
      <c r="S65" s="70"/>
      <c r="T65" s="70"/>
      <c r="U65" s="70"/>
      <c r="V65" s="70"/>
    </row>
    <row r="66" spans="1:22" s="3" customFormat="1" ht="44.25" customHeight="1">
      <c r="A66" s="14" t="s">
        <v>83</v>
      </c>
      <c r="B66" s="17" t="s">
        <v>54</v>
      </c>
      <c r="C66" s="17" t="s">
        <v>12</v>
      </c>
      <c r="D66" s="17" t="s">
        <v>13</v>
      </c>
      <c r="E66" s="17" t="s">
        <v>85</v>
      </c>
      <c r="F66" s="17"/>
      <c r="G66" s="114">
        <f>G67</f>
        <v>16625.31801</v>
      </c>
      <c r="H66" s="29"/>
      <c r="I66" s="29"/>
      <c r="J66" s="29"/>
      <c r="K66" s="29"/>
      <c r="L66" s="29"/>
      <c r="M66" s="29"/>
      <c r="N66" s="29"/>
      <c r="O66" s="29"/>
      <c r="P66" s="70"/>
      <c r="Q66" s="70"/>
      <c r="R66" s="70"/>
      <c r="S66" s="70"/>
      <c r="T66" s="70"/>
      <c r="U66" s="70"/>
      <c r="V66" s="70"/>
    </row>
    <row r="67" spans="1:22" s="3" customFormat="1" ht="33.75" customHeight="1">
      <c r="A67" s="14" t="s">
        <v>91</v>
      </c>
      <c r="B67" s="17" t="s">
        <v>54</v>
      </c>
      <c r="C67" s="17" t="s">
        <v>12</v>
      </c>
      <c r="D67" s="17" t="s">
        <v>13</v>
      </c>
      <c r="E67" s="17" t="s">
        <v>92</v>
      </c>
      <c r="F67" s="17"/>
      <c r="G67" s="114">
        <f>G68+G71+G73+G75+G77</f>
        <v>16625.31801</v>
      </c>
      <c r="H67" s="29"/>
      <c r="I67" s="29"/>
      <c r="J67" s="29"/>
      <c r="K67" s="29"/>
      <c r="L67" s="29"/>
      <c r="M67" s="29"/>
      <c r="N67" s="29"/>
      <c r="O67" s="29"/>
      <c r="P67" s="70"/>
      <c r="Q67" s="70"/>
      <c r="R67" s="70"/>
      <c r="S67" s="70"/>
      <c r="T67" s="70"/>
      <c r="U67" s="70"/>
      <c r="V67" s="70"/>
    </row>
    <row r="68" spans="1:22" s="3" customFormat="1" ht="39" customHeight="1">
      <c r="A68" s="14" t="s">
        <v>219</v>
      </c>
      <c r="B68" s="17" t="s">
        <v>54</v>
      </c>
      <c r="C68" s="17" t="s">
        <v>12</v>
      </c>
      <c r="D68" s="17" t="s">
        <v>13</v>
      </c>
      <c r="E68" s="17" t="s">
        <v>218</v>
      </c>
      <c r="F68" s="17"/>
      <c r="G68" s="114">
        <f>G69+G70</f>
        <v>0</v>
      </c>
      <c r="H68" s="29"/>
      <c r="I68" s="29"/>
      <c r="J68" s="29"/>
      <c r="K68" s="29"/>
      <c r="L68" s="29"/>
      <c r="M68" s="29"/>
      <c r="N68" s="29"/>
      <c r="O68" s="29"/>
      <c r="P68" s="70"/>
      <c r="Q68" s="70"/>
      <c r="R68" s="70"/>
      <c r="S68" s="70"/>
      <c r="T68" s="70"/>
      <c r="U68" s="70"/>
      <c r="V68" s="70"/>
    </row>
    <row r="69" spans="1:22" s="3" customFormat="1" ht="63" customHeight="1">
      <c r="A69" s="14" t="s">
        <v>223</v>
      </c>
      <c r="B69" s="17" t="s">
        <v>54</v>
      </c>
      <c r="C69" s="17" t="s">
        <v>12</v>
      </c>
      <c r="D69" s="17" t="s">
        <v>13</v>
      </c>
      <c r="E69" s="17" t="s">
        <v>222</v>
      </c>
      <c r="F69" s="17" t="s">
        <v>28</v>
      </c>
      <c r="G69" s="114">
        <v>0</v>
      </c>
      <c r="H69" s="29"/>
      <c r="I69" s="29"/>
      <c r="J69" s="29"/>
      <c r="K69" s="29"/>
      <c r="L69" s="29"/>
      <c r="M69" s="29"/>
      <c r="N69" s="29"/>
      <c r="O69" s="29"/>
      <c r="P69" s="70"/>
      <c r="Q69" s="70"/>
      <c r="R69" s="70"/>
      <c r="S69" s="70"/>
      <c r="T69" s="70"/>
      <c r="U69" s="70"/>
      <c r="V69" s="70"/>
    </row>
    <row r="70" spans="1:22" s="3" customFormat="1" ht="56.25" customHeight="1">
      <c r="A70" s="14" t="s">
        <v>220</v>
      </c>
      <c r="B70" s="17" t="s">
        <v>54</v>
      </c>
      <c r="C70" s="17" t="s">
        <v>12</v>
      </c>
      <c r="D70" s="17" t="s">
        <v>13</v>
      </c>
      <c r="E70" s="17" t="s">
        <v>221</v>
      </c>
      <c r="F70" s="17" t="s">
        <v>28</v>
      </c>
      <c r="G70" s="114">
        <v>0</v>
      </c>
      <c r="H70" s="29"/>
      <c r="I70" s="29"/>
      <c r="J70" s="29"/>
      <c r="K70" s="29"/>
      <c r="L70" s="29"/>
      <c r="M70" s="29"/>
      <c r="N70" s="29"/>
      <c r="O70" s="29"/>
      <c r="P70" s="70"/>
      <c r="Q70" s="70"/>
      <c r="R70" s="70"/>
      <c r="S70" s="70"/>
      <c r="T70" s="70"/>
      <c r="U70" s="70"/>
      <c r="V70" s="70"/>
    </row>
    <row r="71" spans="1:22" s="3" customFormat="1" ht="69" customHeight="1">
      <c r="A71" s="14" t="s">
        <v>73</v>
      </c>
      <c r="B71" s="17" t="s">
        <v>54</v>
      </c>
      <c r="C71" s="17" t="s">
        <v>12</v>
      </c>
      <c r="D71" s="17" t="s">
        <v>13</v>
      </c>
      <c r="E71" s="17" t="s">
        <v>93</v>
      </c>
      <c r="F71" s="17"/>
      <c r="G71" s="114">
        <f>G72</f>
        <v>16243.45962</v>
      </c>
      <c r="H71" s="29"/>
      <c r="I71" s="29"/>
      <c r="J71" s="29"/>
      <c r="K71" s="29"/>
      <c r="L71" s="29"/>
      <c r="M71" s="29"/>
      <c r="N71" s="29"/>
      <c r="O71" s="29"/>
      <c r="P71" s="70"/>
      <c r="Q71" s="70"/>
      <c r="R71" s="70"/>
      <c r="S71" s="70"/>
      <c r="T71" s="70"/>
      <c r="U71" s="70"/>
      <c r="V71" s="70"/>
    </row>
    <row r="72" spans="1:22" s="3" customFormat="1" ht="46.5" customHeight="1">
      <c r="A72" s="14" t="s">
        <v>194</v>
      </c>
      <c r="B72" s="17" t="s">
        <v>54</v>
      </c>
      <c r="C72" s="17" t="s">
        <v>12</v>
      </c>
      <c r="D72" s="17" t="s">
        <v>13</v>
      </c>
      <c r="E72" s="17" t="s">
        <v>94</v>
      </c>
      <c r="F72" s="17" t="s">
        <v>28</v>
      </c>
      <c r="G72" s="114">
        <v>16243.45962</v>
      </c>
      <c r="H72" s="29"/>
      <c r="I72" s="29"/>
      <c r="J72" s="29"/>
      <c r="K72" s="29"/>
      <c r="L72" s="29"/>
      <c r="M72" s="29"/>
      <c r="N72" s="71"/>
      <c r="O72" s="71"/>
      <c r="P72" s="70"/>
      <c r="Q72" s="70"/>
      <c r="R72" s="70"/>
      <c r="S72" s="70"/>
      <c r="T72" s="70"/>
      <c r="U72" s="70"/>
      <c r="V72" s="70"/>
    </row>
    <row r="73" spans="1:22" s="3" customFormat="1" ht="32.25" customHeight="1">
      <c r="A73" s="14" t="s">
        <v>95</v>
      </c>
      <c r="B73" s="17" t="s">
        <v>54</v>
      </c>
      <c r="C73" s="17" t="s">
        <v>12</v>
      </c>
      <c r="D73" s="17" t="s">
        <v>13</v>
      </c>
      <c r="E73" s="17" t="s">
        <v>96</v>
      </c>
      <c r="F73" s="17"/>
      <c r="G73" s="114">
        <f>G74</f>
        <v>215.91039</v>
      </c>
      <c r="H73" s="29"/>
      <c r="I73" s="29"/>
      <c r="J73" s="29"/>
      <c r="K73" s="29"/>
      <c r="L73" s="29"/>
      <c r="M73" s="29"/>
      <c r="N73" s="71"/>
      <c r="O73" s="71"/>
      <c r="P73" s="70"/>
      <c r="Q73" s="70"/>
      <c r="R73" s="70"/>
      <c r="S73" s="70"/>
      <c r="T73" s="70"/>
      <c r="U73" s="70"/>
      <c r="V73" s="70"/>
    </row>
    <row r="74" spans="1:22" s="3" customFormat="1" ht="48" customHeight="1">
      <c r="A74" s="14" t="s">
        <v>196</v>
      </c>
      <c r="B74" s="17" t="s">
        <v>54</v>
      </c>
      <c r="C74" s="17" t="s">
        <v>12</v>
      </c>
      <c r="D74" s="17" t="s">
        <v>13</v>
      </c>
      <c r="E74" s="17" t="s">
        <v>97</v>
      </c>
      <c r="F74" s="17" t="s">
        <v>28</v>
      </c>
      <c r="G74" s="114">
        <v>215.91039</v>
      </c>
      <c r="H74" s="29"/>
      <c r="I74" s="29"/>
      <c r="J74" s="29"/>
      <c r="K74" s="29"/>
      <c r="L74" s="29"/>
      <c r="M74" s="29"/>
      <c r="N74" s="29"/>
      <c r="O74" s="29"/>
      <c r="P74" s="70"/>
      <c r="Q74" s="70"/>
      <c r="R74" s="70"/>
      <c r="S74" s="70"/>
      <c r="T74" s="70"/>
      <c r="U74" s="70"/>
      <c r="V74" s="70"/>
    </row>
    <row r="75" spans="1:22" s="3" customFormat="1" ht="24.75" customHeight="1">
      <c r="A75" s="14" t="s">
        <v>99</v>
      </c>
      <c r="B75" s="17" t="s">
        <v>54</v>
      </c>
      <c r="C75" s="17" t="s">
        <v>12</v>
      </c>
      <c r="D75" s="17" t="s">
        <v>13</v>
      </c>
      <c r="E75" s="17" t="s">
        <v>98</v>
      </c>
      <c r="F75" s="17"/>
      <c r="G75" s="114">
        <f>G76</f>
        <v>66.948</v>
      </c>
      <c r="H75" s="29"/>
      <c r="I75" s="29"/>
      <c r="J75" s="29"/>
      <c r="K75" s="29"/>
      <c r="L75" s="29"/>
      <c r="M75" s="29"/>
      <c r="N75" s="29"/>
      <c r="O75" s="29"/>
      <c r="P75" s="70"/>
      <c r="Q75" s="70"/>
      <c r="R75" s="70"/>
      <c r="S75" s="70"/>
      <c r="T75" s="70"/>
      <c r="U75" s="70"/>
      <c r="V75" s="70"/>
    </row>
    <row r="76" spans="1:22" s="3" customFormat="1" ht="82.5" customHeight="1">
      <c r="A76" s="14" t="s">
        <v>101</v>
      </c>
      <c r="B76" s="17" t="s">
        <v>54</v>
      </c>
      <c r="C76" s="17" t="s">
        <v>12</v>
      </c>
      <c r="D76" s="17" t="s">
        <v>13</v>
      </c>
      <c r="E76" s="17" t="s">
        <v>100</v>
      </c>
      <c r="F76" s="17" t="s">
        <v>20</v>
      </c>
      <c r="G76" s="114">
        <v>66.948</v>
      </c>
      <c r="H76" s="29"/>
      <c r="I76" s="29"/>
      <c r="J76" s="29"/>
      <c r="K76" s="29"/>
      <c r="L76" s="29"/>
      <c r="M76" s="29"/>
      <c r="N76" s="29"/>
      <c r="O76" s="29"/>
      <c r="P76" s="70"/>
      <c r="Q76" s="70"/>
      <c r="R76" s="70"/>
      <c r="S76" s="70"/>
      <c r="T76" s="70"/>
      <c r="U76" s="70"/>
      <c r="V76" s="70"/>
    </row>
    <row r="77" spans="1:22" s="3" customFormat="1" ht="36" customHeight="1">
      <c r="A77" s="14" t="s">
        <v>102</v>
      </c>
      <c r="B77" s="17" t="s">
        <v>54</v>
      </c>
      <c r="C77" s="17" t="s">
        <v>12</v>
      </c>
      <c r="D77" s="17" t="s">
        <v>13</v>
      </c>
      <c r="E77" s="17" t="s">
        <v>103</v>
      </c>
      <c r="F77" s="17"/>
      <c r="G77" s="114">
        <f>G78</f>
        <v>99</v>
      </c>
      <c r="H77" s="29"/>
      <c r="I77" s="29"/>
      <c r="J77" s="29"/>
      <c r="K77" s="29"/>
      <c r="L77" s="29"/>
      <c r="M77" s="29"/>
      <c r="N77" s="29"/>
      <c r="O77" s="29"/>
      <c r="P77" s="70"/>
      <c r="Q77" s="70"/>
      <c r="R77" s="70"/>
      <c r="S77" s="70"/>
      <c r="T77" s="70"/>
      <c r="U77" s="70"/>
      <c r="V77" s="70"/>
    </row>
    <row r="78" spans="1:22" s="3" customFormat="1" ht="45" customHeight="1">
      <c r="A78" s="14" t="s">
        <v>197</v>
      </c>
      <c r="B78" s="17" t="s">
        <v>54</v>
      </c>
      <c r="C78" s="17" t="s">
        <v>12</v>
      </c>
      <c r="D78" s="17" t="s">
        <v>13</v>
      </c>
      <c r="E78" s="17" t="s">
        <v>104</v>
      </c>
      <c r="F78" s="17" t="s">
        <v>28</v>
      </c>
      <c r="G78" s="114">
        <v>99</v>
      </c>
      <c r="H78" s="29"/>
      <c r="I78" s="29"/>
      <c r="J78" s="29"/>
      <c r="K78" s="29"/>
      <c r="L78" s="29"/>
      <c r="M78" s="29"/>
      <c r="N78" s="29"/>
      <c r="O78" s="29"/>
      <c r="P78" s="70"/>
      <c r="Q78" s="70"/>
      <c r="R78" s="70"/>
      <c r="S78" s="49"/>
      <c r="T78" s="70"/>
      <c r="U78" s="70"/>
      <c r="V78" s="70"/>
    </row>
    <row r="79" spans="1:22" s="3" customFormat="1" ht="31.5" customHeight="1">
      <c r="A79" s="14" t="s">
        <v>33</v>
      </c>
      <c r="B79" s="17" t="s">
        <v>54</v>
      </c>
      <c r="C79" s="17" t="s">
        <v>14</v>
      </c>
      <c r="D79" s="17"/>
      <c r="E79" s="17"/>
      <c r="F79" s="17"/>
      <c r="G79" s="114">
        <f>G80+G95+G100+G117</f>
        <v>61892.44839000001</v>
      </c>
      <c r="H79" s="29"/>
      <c r="I79" s="29"/>
      <c r="J79" s="29"/>
      <c r="K79" s="29"/>
      <c r="L79" s="29"/>
      <c r="M79" s="29"/>
      <c r="N79" s="29"/>
      <c r="O79" s="29"/>
      <c r="P79" s="70"/>
      <c r="Q79" s="70"/>
      <c r="R79" s="70"/>
      <c r="S79" s="49"/>
      <c r="T79" s="70"/>
      <c r="U79" s="70"/>
      <c r="V79" s="70"/>
    </row>
    <row r="80" spans="1:22" s="3" customFormat="1" ht="27.75" customHeight="1">
      <c r="A80" s="14" t="s">
        <v>2</v>
      </c>
      <c r="B80" s="17" t="s">
        <v>54</v>
      </c>
      <c r="C80" s="17" t="s">
        <v>14</v>
      </c>
      <c r="D80" s="17" t="s">
        <v>11</v>
      </c>
      <c r="E80" s="17"/>
      <c r="F80" s="17"/>
      <c r="G80" s="114">
        <f>G81</f>
        <v>39066.619510000004</v>
      </c>
      <c r="H80" s="29"/>
      <c r="I80" s="29"/>
      <c r="J80" s="29"/>
      <c r="K80" s="29"/>
      <c r="L80" s="29"/>
      <c r="M80" s="29"/>
      <c r="N80" s="29"/>
      <c r="O80" s="29"/>
      <c r="P80" s="70"/>
      <c r="Q80" s="70"/>
      <c r="R80" s="70"/>
      <c r="S80" s="49"/>
      <c r="T80" s="70"/>
      <c r="U80" s="70"/>
      <c r="V80" s="70"/>
    </row>
    <row r="81" spans="1:22" s="3" customFormat="1" ht="45.75" customHeight="1">
      <c r="A81" s="14" t="s">
        <v>83</v>
      </c>
      <c r="B81" s="17" t="s">
        <v>54</v>
      </c>
      <c r="C81" s="17" t="s">
        <v>14</v>
      </c>
      <c r="D81" s="17" t="s">
        <v>11</v>
      </c>
      <c r="E81" s="17" t="s">
        <v>85</v>
      </c>
      <c r="F81" s="17"/>
      <c r="G81" s="114">
        <f>G82</f>
        <v>39066.619510000004</v>
      </c>
      <c r="H81" s="29"/>
      <c r="I81" s="29"/>
      <c r="J81" s="29"/>
      <c r="K81" s="29"/>
      <c r="L81" s="29"/>
      <c r="M81" s="29"/>
      <c r="N81" s="29"/>
      <c r="O81" s="29"/>
      <c r="P81" s="70"/>
      <c r="Q81" s="70"/>
      <c r="R81" s="70"/>
      <c r="S81" s="49"/>
      <c r="T81" s="70"/>
      <c r="U81" s="70"/>
      <c r="V81" s="70"/>
    </row>
    <row r="82" spans="1:22" s="3" customFormat="1" ht="51.75" customHeight="1">
      <c r="A82" s="14" t="s">
        <v>105</v>
      </c>
      <c r="B82" s="17" t="s">
        <v>54</v>
      </c>
      <c r="C82" s="17" t="s">
        <v>14</v>
      </c>
      <c r="D82" s="17" t="s">
        <v>11</v>
      </c>
      <c r="E82" s="17" t="s">
        <v>106</v>
      </c>
      <c r="F82" s="17"/>
      <c r="G82" s="114">
        <f>G83+G85+G88+G90+G93</f>
        <v>39066.619510000004</v>
      </c>
      <c r="H82" s="29"/>
      <c r="I82" s="29"/>
      <c r="J82" s="29"/>
      <c r="K82" s="29"/>
      <c r="L82" s="29"/>
      <c r="M82" s="29"/>
      <c r="N82" s="29"/>
      <c r="O82" s="29"/>
      <c r="P82" s="70"/>
      <c r="Q82" s="70"/>
      <c r="R82" s="70"/>
      <c r="S82" s="49"/>
      <c r="T82" s="70"/>
      <c r="U82" s="70"/>
      <c r="V82" s="70"/>
    </row>
    <row r="83" spans="1:22" s="3" customFormat="1" ht="39" customHeight="1">
      <c r="A83" s="14" t="s">
        <v>107</v>
      </c>
      <c r="B83" s="17" t="s">
        <v>54</v>
      </c>
      <c r="C83" s="17" t="s">
        <v>14</v>
      </c>
      <c r="D83" s="17" t="s">
        <v>11</v>
      </c>
      <c r="E83" s="17" t="s">
        <v>108</v>
      </c>
      <c r="F83" s="17"/>
      <c r="G83" s="114">
        <f>G84</f>
        <v>0</v>
      </c>
      <c r="H83" s="29"/>
      <c r="I83" s="29"/>
      <c r="J83" s="29"/>
      <c r="K83" s="29"/>
      <c r="L83" s="29"/>
      <c r="M83" s="29"/>
      <c r="N83" s="29"/>
      <c r="O83" s="29"/>
      <c r="P83" s="70"/>
      <c r="Q83" s="70"/>
      <c r="R83" s="70"/>
      <c r="S83" s="49"/>
      <c r="T83" s="70"/>
      <c r="U83" s="70"/>
      <c r="V83" s="70"/>
    </row>
    <row r="84" spans="1:22" s="3" customFormat="1" ht="48.75" customHeight="1">
      <c r="A84" s="14" t="s">
        <v>110</v>
      </c>
      <c r="B84" s="17" t="s">
        <v>54</v>
      </c>
      <c r="C84" s="17" t="s">
        <v>14</v>
      </c>
      <c r="D84" s="17" t="s">
        <v>11</v>
      </c>
      <c r="E84" s="17" t="s">
        <v>109</v>
      </c>
      <c r="F84" s="17" t="s">
        <v>31</v>
      </c>
      <c r="G84" s="114">
        <v>0</v>
      </c>
      <c r="H84" s="29"/>
      <c r="I84" s="29"/>
      <c r="J84" s="29"/>
      <c r="K84" s="29"/>
      <c r="L84" s="29"/>
      <c r="M84" s="29"/>
      <c r="N84" s="29"/>
      <c r="O84" s="29"/>
      <c r="P84" s="70"/>
      <c r="Q84" s="70"/>
      <c r="R84" s="70"/>
      <c r="S84" s="70"/>
      <c r="T84" s="70"/>
      <c r="U84" s="70"/>
      <c r="V84" s="70"/>
    </row>
    <row r="85" spans="1:22" s="3" customFormat="1" ht="50.25" customHeight="1">
      <c r="A85" s="14" t="s">
        <v>111</v>
      </c>
      <c r="B85" s="17" t="s">
        <v>54</v>
      </c>
      <c r="C85" s="17" t="s">
        <v>14</v>
      </c>
      <c r="D85" s="17" t="s">
        <v>11</v>
      </c>
      <c r="E85" s="17" t="s">
        <v>112</v>
      </c>
      <c r="F85" s="17"/>
      <c r="G85" s="114">
        <f>G87+G86</f>
        <v>32345.29084</v>
      </c>
      <c r="H85" s="29"/>
      <c r="I85" s="29"/>
      <c r="J85" s="29"/>
      <c r="K85" s="29"/>
      <c r="L85" s="29"/>
      <c r="M85" s="29"/>
      <c r="N85" s="29"/>
      <c r="O85" s="29"/>
      <c r="P85" s="70"/>
      <c r="Q85" s="70"/>
      <c r="R85" s="70"/>
      <c r="S85" s="70"/>
      <c r="T85" s="70"/>
      <c r="U85" s="70"/>
      <c r="V85" s="70"/>
    </row>
    <row r="86" spans="1:22" s="3" customFormat="1" ht="69" customHeight="1">
      <c r="A86" s="14" t="s">
        <v>217</v>
      </c>
      <c r="B86" s="17" t="s">
        <v>54</v>
      </c>
      <c r="C86" s="17" t="s">
        <v>14</v>
      </c>
      <c r="D86" s="17" t="s">
        <v>11</v>
      </c>
      <c r="E86" s="17" t="s">
        <v>227</v>
      </c>
      <c r="F86" s="17" t="s">
        <v>29</v>
      </c>
      <c r="G86" s="114">
        <v>9477.45681</v>
      </c>
      <c r="H86" s="29"/>
      <c r="I86" s="29"/>
      <c r="J86" s="29"/>
      <c r="K86" s="29"/>
      <c r="L86" s="29"/>
      <c r="M86" s="29"/>
      <c r="N86" s="29"/>
      <c r="O86" s="29"/>
      <c r="P86" s="70"/>
      <c r="Q86" s="70"/>
      <c r="R86" s="70"/>
      <c r="S86" s="70"/>
      <c r="T86" s="70"/>
      <c r="U86" s="70"/>
      <c r="V86" s="70"/>
    </row>
    <row r="87" spans="1:22" s="3" customFormat="1" ht="61.5" customHeight="1">
      <c r="A87" s="14" t="s">
        <v>201</v>
      </c>
      <c r="B87" s="17" t="s">
        <v>54</v>
      </c>
      <c r="C87" s="17" t="s">
        <v>14</v>
      </c>
      <c r="D87" s="17" t="s">
        <v>11</v>
      </c>
      <c r="E87" s="17" t="s">
        <v>113</v>
      </c>
      <c r="F87" s="17" t="s">
        <v>29</v>
      </c>
      <c r="G87" s="114">
        <v>22867.83403</v>
      </c>
      <c r="H87" s="29"/>
      <c r="I87" s="29"/>
      <c r="J87" s="29"/>
      <c r="K87" s="29"/>
      <c r="L87" s="29"/>
      <c r="M87" s="29"/>
      <c r="N87" s="29"/>
      <c r="O87" s="29"/>
      <c r="P87" s="70"/>
      <c r="Q87" s="70"/>
      <c r="R87" s="70"/>
      <c r="S87" s="70"/>
      <c r="T87" s="70"/>
      <c r="U87" s="70"/>
      <c r="V87" s="70"/>
    </row>
    <row r="88" spans="1:22" s="3" customFormat="1" ht="76.5" customHeight="1">
      <c r="A88" s="14" t="s">
        <v>114</v>
      </c>
      <c r="B88" s="17" t="s">
        <v>54</v>
      </c>
      <c r="C88" s="17" t="s">
        <v>14</v>
      </c>
      <c r="D88" s="17" t="s">
        <v>11</v>
      </c>
      <c r="E88" s="17" t="s">
        <v>115</v>
      </c>
      <c r="F88" s="17"/>
      <c r="G88" s="114">
        <f>G89</f>
        <v>0</v>
      </c>
      <c r="H88" s="29"/>
      <c r="I88" s="29"/>
      <c r="J88" s="29"/>
      <c r="K88" s="29"/>
      <c r="L88" s="29"/>
      <c r="M88" s="29"/>
      <c r="N88" s="29"/>
      <c r="O88" s="29"/>
      <c r="P88" s="70"/>
      <c r="Q88" s="70"/>
      <c r="R88" s="70"/>
      <c r="S88" s="70"/>
      <c r="T88" s="70"/>
      <c r="U88" s="70"/>
      <c r="V88" s="70"/>
    </row>
    <row r="89" spans="1:22" s="3" customFormat="1" ht="55.5" customHeight="1">
      <c r="A89" s="14" t="s">
        <v>194</v>
      </c>
      <c r="B89" s="17" t="s">
        <v>54</v>
      </c>
      <c r="C89" s="17" t="s">
        <v>14</v>
      </c>
      <c r="D89" s="17" t="s">
        <v>11</v>
      </c>
      <c r="E89" s="17" t="s">
        <v>116</v>
      </c>
      <c r="F89" s="17" t="s">
        <v>28</v>
      </c>
      <c r="G89" s="114">
        <v>0</v>
      </c>
      <c r="H89" s="29"/>
      <c r="I89" s="29"/>
      <c r="J89" s="29"/>
      <c r="K89" s="29"/>
      <c r="L89" s="29"/>
      <c r="M89" s="29"/>
      <c r="N89" s="29"/>
      <c r="O89" s="71"/>
      <c r="P89" s="70"/>
      <c r="Q89" s="70"/>
      <c r="R89" s="70"/>
      <c r="S89" s="70"/>
      <c r="T89" s="70"/>
      <c r="U89" s="70"/>
      <c r="V89" s="70"/>
    </row>
    <row r="90" spans="1:22" s="3" customFormat="1" ht="49.5" customHeight="1">
      <c r="A90" s="14" t="s">
        <v>117</v>
      </c>
      <c r="B90" s="17" t="s">
        <v>54</v>
      </c>
      <c r="C90" s="17" t="s">
        <v>14</v>
      </c>
      <c r="D90" s="17" t="s">
        <v>11</v>
      </c>
      <c r="E90" s="17" t="s">
        <v>118</v>
      </c>
      <c r="F90" s="17"/>
      <c r="G90" s="114">
        <f>G92+G91</f>
        <v>6692.325629999999</v>
      </c>
      <c r="H90" s="29"/>
      <c r="I90" s="29"/>
      <c r="J90" s="29"/>
      <c r="K90" s="29"/>
      <c r="L90" s="29"/>
      <c r="M90" s="29"/>
      <c r="N90" s="29"/>
      <c r="O90" s="71"/>
      <c r="P90" s="70"/>
      <c r="Q90" s="70"/>
      <c r="R90" s="70"/>
      <c r="S90" s="70"/>
      <c r="T90" s="70"/>
      <c r="U90" s="70"/>
      <c r="V90" s="70"/>
    </row>
    <row r="91" spans="1:22" s="3" customFormat="1" ht="63.75" customHeight="1">
      <c r="A91" s="14" t="s">
        <v>215</v>
      </c>
      <c r="B91" s="17" t="s">
        <v>54</v>
      </c>
      <c r="C91" s="17" t="s">
        <v>14</v>
      </c>
      <c r="D91" s="17" t="s">
        <v>11</v>
      </c>
      <c r="E91" s="17" t="s">
        <v>216</v>
      </c>
      <c r="F91" s="17" t="s">
        <v>29</v>
      </c>
      <c r="G91" s="114">
        <v>3830.0805</v>
      </c>
      <c r="H91" s="29"/>
      <c r="I91" s="29"/>
      <c r="J91" s="29"/>
      <c r="K91" s="29"/>
      <c r="L91" s="29"/>
      <c r="M91" s="29"/>
      <c r="N91" s="29"/>
      <c r="O91" s="71"/>
      <c r="P91" s="70"/>
      <c r="Q91" s="70"/>
      <c r="R91" s="70"/>
      <c r="S91" s="70"/>
      <c r="T91" s="70"/>
      <c r="U91" s="70"/>
      <c r="V91" s="70"/>
    </row>
    <row r="92" spans="1:22" s="3" customFormat="1" ht="78" customHeight="1">
      <c r="A92" s="14" t="s">
        <v>200</v>
      </c>
      <c r="B92" s="17" t="s">
        <v>54</v>
      </c>
      <c r="C92" s="17" t="s">
        <v>14</v>
      </c>
      <c r="D92" s="17" t="s">
        <v>11</v>
      </c>
      <c r="E92" s="17" t="s">
        <v>119</v>
      </c>
      <c r="F92" s="17" t="s">
        <v>29</v>
      </c>
      <c r="G92" s="114">
        <v>2862.24513</v>
      </c>
      <c r="H92" s="29"/>
      <c r="I92" s="29"/>
      <c r="J92" s="29"/>
      <c r="K92" s="29"/>
      <c r="L92" s="29"/>
      <c r="M92" s="29"/>
      <c r="N92" s="29"/>
      <c r="O92" s="29"/>
      <c r="P92" s="70"/>
      <c r="Q92" s="70"/>
      <c r="R92" s="70"/>
      <c r="S92" s="49"/>
      <c r="T92" s="49"/>
      <c r="U92" s="49"/>
      <c r="V92" s="70"/>
    </row>
    <row r="93" spans="1:22" s="3" customFormat="1" ht="49.5" customHeight="1">
      <c r="A93" s="14" t="s">
        <v>120</v>
      </c>
      <c r="B93" s="17" t="s">
        <v>54</v>
      </c>
      <c r="C93" s="17" t="s">
        <v>14</v>
      </c>
      <c r="D93" s="17" t="s">
        <v>11</v>
      </c>
      <c r="E93" s="17" t="s">
        <v>121</v>
      </c>
      <c r="F93" s="17"/>
      <c r="G93" s="114">
        <f>G94</f>
        <v>29.00304</v>
      </c>
      <c r="H93" s="29"/>
      <c r="I93" s="29"/>
      <c r="J93" s="29"/>
      <c r="K93" s="29"/>
      <c r="L93" s="29"/>
      <c r="M93" s="29"/>
      <c r="N93" s="29"/>
      <c r="O93" s="29"/>
      <c r="P93" s="70"/>
      <c r="Q93" s="70"/>
      <c r="R93" s="70"/>
      <c r="S93" s="49"/>
      <c r="T93" s="49"/>
      <c r="U93" s="49"/>
      <c r="V93" s="70"/>
    </row>
    <row r="94" spans="1:22" s="3" customFormat="1" ht="54.75" customHeight="1">
      <c r="A94" s="14" t="s">
        <v>361</v>
      </c>
      <c r="B94" s="17" t="s">
        <v>54</v>
      </c>
      <c r="C94" s="17" t="s">
        <v>14</v>
      </c>
      <c r="D94" s="17" t="s">
        <v>11</v>
      </c>
      <c r="E94" s="17" t="s">
        <v>123</v>
      </c>
      <c r="F94" s="17" t="s">
        <v>28</v>
      </c>
      <c r="G94" s="114">
        <v>29.00304</v>
      </c>
      <c r="H94" s="29"/>
      <c r="I94" s="29"/>
      <c r="J94" s="29"/>
      <c r="K94" s="29"/>
      <c r="L94" s="29"/>
      <c r="M94" s="29"/>
      <c r="N94" s="29"/>
      <c r="O94" s="29"/>
      <c r="P94" s="70"/>
      <c r="Q94" s="70"/>
      <c r="R94" s="70"/>
      <c r="S94" s="49"/>
      <c r="T94" s="49"/>
      <c r="U94" s="49"/>
      <c r="V94" s="70"/>
    </row>
    <row r="95" spans="1:22" s="3" customFormat="1" ht="24.75" customHeight="1">
      <c r="A95" s="14" t="s">
        <v>3</v>
      </c>
      <c r="B95" s="17" t="s">
        <v>54</v>
      </c>
      <c r="C95" s="17" t="s">
        <v>14</v>
      </c>
      <c r="D95" s="17" t="s">
        <v>15</v>
      </c>
      <c r="E95" s="17"/>
      <c r="F95" s="17"/>
      <c r="G95" s="114">
        <f>G96</f>
        <v>6230.46461</v>
      </c>
      <c r="H95" s="29"/>
      <c r="I95" s="29"/>
      <c r="J95" s="29"/>
      <c r="K95" s="29"/>
      <c r="L95" s="29"/>
      <c r="M95" s="29"/>
      <c r="N95" s="29"/>
      <c r="O95" s="29"/>
      <c r="P95" s="70"/>
      <c r="Q95" s="70"/>
      <c r="R95" s="70"/>
      <c r="S95" s="49"/>
      <c r="T95" s="49"/>
      <c r="U95" s="49"/>
      <c r="V95" s="70"/>
    </row>
    <row r="96" spans="1:22" s="3" customFormat="1" ht="47.25" customHeight="1">
      <c r="A96" s="14" t="s">
        <v>83</v>
      </c>
      <c r="B96" s="17" t="s">
        <v>54</v>
      </c>
      <c r="C96" s="17" t="s">
        <v>14</v>
      </c>
      <c r="D96" s="17" t="s">
        <v>15</v>
      </c>
      <c r="E96" s="17" t="s">
        <v>85</v>
      </c>
      <c r="F96" s="17"/>
      <c r="G96" s="114">
        <f>G97</f>
        <v>6230.46461</v>
      </c>
      <c r="H96" s="29"/>
      <c r="I96" s="29"/>
      <c r="J96" s="29"/>
      <c r="K96" s="29"/>
      <c r="L96" s="29"/>
      <c r="M96" s="29"/>
      <c r="N96" s="29"/>
      <c r="O96" s="29"/>
      <c r="P96" s="70"/>
      <c r="Q96" s="70"/>
      <c r="R96" s="70"/>
      <c r="S96" s="49"/>
      <c r="T96" s="49"/>
      <c r="U96" s="49"/>
      <c r="V96" s="70"/>
    </row>
    <row r="97" spans="1:22" s="3" customFormat="1" ht="45.75" customHeight="1">
      <c r="A97" s="14" t="s">
        <v>105</v>
      </c>
      <c r="B97" s="17" t="s">
        <v>54</v>
      </c>
      <c r="C97" s="17" t="s">
        <v>14</v>
      </c>
      <c r="D97" s="17" t="s">
        <v>15</v>
      </c>
      <c r="E97" s="17" t="s">
        <v>106</v>
      </c>
      <c r="F97" s="17"/>
      <c r="G97" s="114">
        <f>G98</f>
        <v>6230.46461</v>
      </c>
      <c r="H97" s="29"/>
      <c r="I97" s="29"/>
      <c r="J97" s="29"/>
      <c r="K97" s="29"/>
      <c r="L97" s="29"/>
      <c r="M97" s="29"/>
      <c r="N97" s="29"/>
      <c r="O97" s="29"/>
      <c r="P97" s="70"/>
      <c r="Q97" s="70"/>
      <c r="R97" s="70"/>
      <c r="S97" s="49"/>
      <c r="T97" s="49"/>
      <c r="U97" s="49"/>
      <c r="V97" s="70"/>
    </row>
    <row r="98" spans="1:22" s="3" customFormat="1" ht="71.25" customHeight="1">
      <c r="A98" s="14" t="s">
        <v>114</v>
      </c>
      <c r="B98" s="17" t="s">
        <v>54</v>
      </c>
      <c r="C98" s="17" t="s">
        <v>14</v>
      </c>
      <c r="D98" s="17" t="s">
        <v>15</v>
      </c>
      <c r="E98" s="17" t="s">
        <v>115</v>
      </c>
      <c r="F98" s="17"/>
      <c r="G98" s="114">
        <f>G99</f>
        <v>6230.46461</v>
      </c>
      <c r="H98" s="29"/>
      <c r="I98" s="29"/>
      <c r="J98" s="29"/>
      <c r="K98" s="29"/>
      <c r="L98" s="29"/>
      <c r="M98" s="29"/>
      <c r="N98" s="29"/>
      <c r="O98" s="29"/>
      <c r="P98" s="70"/>
      <c r="Q98" s="70"/>
      <c r="R98" s="70"/>
      <c r="S98" s="49"/>
      <c r="T98" s="49"/>
      <c r="U98" s="49"/>
      <c r="V98" s="70"/>
    </row>
    <row r="99" spans="1:22" s="3" customFormat="1" ht="51" customHeight="1">
      <c r="A99" s="7" t="s">
        <v>194</v>
      </c>
      <c r="B99" s="17" t="s">
        <v>54</v>
      </c>
      <c r="C99" s="17" t="s">
        <v>14</v>
      </c>
      <c r="D99" s="17" t="s">
        <v>15</v>
      </c>
      <c r="E99" s="17" t="s">
        <v>116</v>
      </c>
      <c r="F99" s="17" t="s">
        <v>28</v>
      </c>
      <c r="G99" s="114">
        <v>6230.46461</v>
      </c>
      <c r="H99" s="29"/>
      <c r="I99" s="29"/>
      <c r="J99" s="29"/>
      <c r="K99" s="29"/>
      <c r="L99" s="29"/>
      <c r="M99" s="29"/>
      <c r="N99" s="29"/>
      <c r="O99" s="29"/>
      <c r="P99" s="70"/>
      <c r="Q99" s="70"/>
      <c r="R99" s="70"/>
      <c r="S99" s="72"/>
      <c r="T99" s="70"/>
      <c r="U99" s="70"/>
      <c r="V99" s="70"/>
    </row>
    <row r="100" spans="1:22" s="78" customFormat="1" ht="18.75" customHeight="1">
      <c r="A100" s="7" t="s">
        <v>4</v>
      </c>
      <c r="B100" s="17" t="s">
        <v>54</v>
      </c>
      <c r="C100" s="17" t="s">
        <v>14</v>
      </c>
      <c r="D100" s="17" t="s">
        <v>16</v>
      </c>
      <c r="E100" s="17"/>
      <c r="F100" s="17"/>
      <c r="G100" s="114">
        <f>G101</f>
        <v>16577.844</v>
      </c>
      <c r="H100" s="75"/>
      <c r="I100" s="75"/>
      <c r="J100" s="75"/>
      <c r="K100" s="75"/>
      <c r="L100" s="75"/>
      <c r="M100" s="75"/>
      <c r="N100" s="75"/>
      <c r="O100" s="75"/>
      <c r="P100" s="76"/>
      <c r="Q100" s="76"/>
      <c r="R100" s="76"/>
      <c r="S100" s="77"/>
      <c r="T100" s="76"/>
      <c r="U100" s="76"/>
      <c r="V100" s="76"/>
    </row>
    <row r="101" spans="1:22" s="3" customFormat="1" ht="45" customHeight="1">
      <c r="A101" s="7" t="s">
        <v>83</v>
      </c>
      <c r="B101" s="17" t="s">
        <v>54</v>
      </c>
      <c r="C101" s="17" t="s">
        <v>14</v>
      </c>
      <c r="D101" s="17" t="s">
        <v>16</v>
      </c>
      <c r="E101" s="17" t="s">
        <v>85</v>
      </c>
      <c r="F101" s="17"/>
      <c r="G101" s="114">
        <f>G102+G110+G114</f>
        <v>16577.844</v>
      </c>
      <c r="H101" s="29"/>
      <c r="I101" s="29"/>
      <c r="J101" s="29"/>
      <c r="K101" s="29"/>
      <c r="L101" s="29"/>
      <c r="M101" s="29"/>
      <c r="N101" s="29"/>
      <c r="O101" s="29"/>
      <c r="P101" s="70"/>
      <c r="Q101" s="70"/>
      <c r="R101" s="70"/>
      <c r="S101" s="72"/>
      <c r="T101" s="70"/>
      <c r="U101" s="70"/>
      <c r="V101" s="70"/>
    </row>
    <row r="102" spans="1:22" s="3" customFormat="1" ht="45.75" customHeight="1">
      <c r="A102" s="7" t="s">
        <v>105</v>
      </c>
      <c r="B102" s="17" t="s">
        <v>54</v>
      </c>
      <c r="C102" s="17" t="s">
        <v>14</v>
      </c>
      <c r="D102" s="17" t="s">
        <v>16</v>
      </c>
      <c r="E102" s="17" t="s">
        <v>106</v>
      </c>
      <c r="F102" s="17"/>
      <c r="G102" s="114">
        <f>G103+G105+G108</f>
        <v>40.10416</v>
      </c>
      <c r="H102" s="29"/>
      <c r="I102" s="29"/>
      <c r="J102" s="29"/>
      <c r="K102" s="29"/>
      <c r="L102" s="29"/>
      <c r="M102" s="29"/>
      <c r="N102" s="29"/>
      <c r="O102" s="29"/>
      <c r="P102" s="70"/>
      <c r="Q102" s="70"/>
      <c r="R102" s="70"/>
      <c r="S102" s="72"/>
      <c r="T102" s="70"/>
      <c r="U102" s="70"/>
      <c r="V102" s="70"/>
    </row>
    <row r="103" spans="1:22" s="3" customFormat="1" ht="69.75" customHeight="1">
      <c r="A103" s="7" t="s">
        <v>114</v>
      </c>
      <c r="B103" s="17" t="s">
        <v>54</v>
      </c>
      <c r="C103" s="17" t="s">
        <v>14</v>
      </c>
      <c r="D103" s="17" t="s">
        <v>16</v>
      </c>
      <c r="E103" s="17" t="s">
        <v>115</v>
      </c>
      <c r="F103" s="17"/>
      <c r="G103" s="114">
        <f>G104</f>
        <v>40</v>
      </c>
      <c r="H103" s="29"/>
      <c r="I103" s="29"/>
      <c r="J103" s="29"/>
      <c r="K103" s="29"/>
      <c r="L103" s="29"/>
      <c r="M103" s="29"/>
      <c r="N103" s="29"/>
      <c r="O103" s="29"/>
      <c r="P103" s="70"/>
      <c r="Q103" s="70"/>
      <c r="R103" s="70"/>
      <c r="S103" s="72"/>
      <c r="T103" s="70"/>
      <c r="U103" s="70"/>
      <c r="V103" s="70"/>
    </row>
    <row r="104" spans="1:22" s="3" customFormat="1" ht="45.75" customHeight="1">
      <c r="A104" s="7" t="s">
        <v>194</v>
      </c>
      <c r="B104" s="17" t="s">
        <v>54</v>
      </c>
      <c r="C104" s="17" t="s">
        <v>14</v>
      </c>
      <c r="D104" s="17" t="s">
        <v>16</v>
      </c>
      <c r="E104" s="17" t="s">
        <v>116</v>
      </c>
      <c r="F104" s="17" t="s">
        <v>28</v>
      </c>
      <c r="G104" s="114">
        <v>40</v>
      </c>
      <c r="H104" s="29"/>
      <c r="I104" s="29"/>
      <c r="J104" s="29"/>
      <c r="K104" s="29"/>
      <c r="L104" s="29"/>
      <c r="M104" s="29"/>
      <c r="N104" s="29"/>
      <c r="O104" s="29"/>
      <c r="P104" s="70"/>
      <c r="Q104" s="70"/>
      <c r="R104" s="70"/>
      <c r="S104" s="72"/>
      <c r="T104" s="70"/>
      <c r="U104" s="70"/>
      <c r="V104" s="70"/>
    </row>
    <row r="105" spans="1:22" s="3" customFormat="1" ht="35.25" customHeight="1">
      <c r="A105" s="7" t="s">
        <v>124</v>
      </c>
      <c r="B105" s="17" t="s">
        <v>54</v>
      </c>
      <c r="C105" s="17" t="s">
        <v>14</v>
      </c>
      <c r="D105" s="17" t="s">
        <v>16</v>
      </c>
      <c r="E105" s="17" t="s">
        <v>125</v>
      </c>
      <c r="F105" s="17"/>
      <c r="G105" s="114">
        <f>G106+G107</f>
        <v>0</v>
      </c>
      <c r="H105" s="29"/>
      <c r="I105" s="29"/>
      <c r="J105" s="29"/>
      <c r="K105" s="29"/>
      <c r="L105" s="29"/>
      <c r="M105" s="29"/>
      <c r="N105" s="29"/>
      <c r="O105" s="29"/>
      <c r="P105" s="70"/>
      <c r="Q105" s="70"/>
      <c r="R105" s="70"/>
      <c r="S105" s="72"/>
      <c r="T105" s="70"/>
      <c r="U105" s="70"/>
      <c r="V105" s="70"/>
    </row>
    <row r="106" spans="1:22" s="3" customFormat="1" ht="57.75" customHeight="1">
      <c r="A106" s="7" t="s">
        <v>213</v>
      </c>
      <c r="B106" s="17" t="s">
        <v>54</v>
      </c>
      <c r="C106" s="17" t="s">
        <v>14</v>
      </c>
      <c r="D106" s="17" t="s">
        <v>16</v>
      </c>
      <c r="E106" s="17" t="s">
        <v>214</v>
      </c>
      <c r="F106" s="17" t="s">
        <v>28</v>
      </c>
      <c r="G106" s="114">
        <v>0</v>
      </c>
      <c r="H106" s="29"/>
      <c r="I106" s="29"/>
      <c r="J106" s="29"/>
      <c r="K106" s="29"/>
      <c r="L106" s="29"/>
      <c r="M106" s="29"/>
      <c r="N106" s="29"/>
      <c r="O106" s="29"/>
      <c r="P106" s="70"/>
      <c r="Q106" s="70"/>
      <c r="R106" s="70"/>
      <c r="S106" s="72"/>
      <c r="T106" s="70"/>
      <c r="U106" s="70"/>
      <c r="V106" s="70"/>
    </row>
    <row r="107" spans="1:22" s="3" customFormat="1" ht="59.25" customHeight="1">
      <c r="A107" s="7" t="s">
        <v>198</v>
      </c>
      <c r="B107" s="17" t="s">
        <v>54</v>
      </c>
      <c r="C107" s="17" t="s">
        <v>14</v>
      </c>
      <c r="D107" s="17" t="s">
        <v>16</v>
      </c>
      <c r="E107" s="17" t="s">
        <v>126</v>
      </c>
      <c r="F107" s="17" t="s">
        <v>28</v>
      </c>
      <c r="G107" s="114">
        <v>0</v>
      </c>
      <c r="H107" s="29"/>
      <c r="I107" s="29"/>
      <c r="J107" s="29"/>
      <c r="K107" s="29"/>
      <c r="L107" s="29"/>
      <c r="M107" s="29"/>
      <c r="N107" s="29"/>
      <c r="O107" s="29"/>
      <c r="P107" s="70"/>
      <c r="Q107" s="70"/>
      <c r="R107" s="70"/>
      <c r="S107" s="72"/>
      <c r="T107" s="70"/>
      <c r="U107" s="70"/>
      <c r="V107" s="70"/>
    </row>
    <row r="108" spans="1:22" s="3" customFormat="1" ht="34.5" customHeight="1">
      <c r="A108" s="7" t="s">
        <v>373</v>
      </c>
      <c r="B108" s="17" t="s">
        <v>54</v>
      </c>
      <c r="C108" s="17" t="s">
        <v>14</v>
      </c>
      <c r="D108" s="17" t="s">
        <v>16</v>
      </c>
      <c r="E108" s="17" t="s">
        <v>375</v>
      </c>
      <c r="F108" s="17"/>
      <c r="G108" s="114">
        <f>G109</f>
        <v>0.10416</v>
      </c>
      <c r="H108" s="29"/>
      <c r="I108" s="29"/>
      <c r="J108" s="29"/>
      <c r="K108" s="29"/>
      <c r="L108" s="29"/>
      <c r="M108" s="29"/>
      <c r="N108" s="29"/>
      <c r="O108" s="29"/>
      <c r="P108" s="70"/>
      <c r="Q108" s="70"/>
      <c r="R108" s="70"/>
      <c r="S108" s="72"/>
      <c r="T108" s="70"/>
      <c r="U108" s="70"/>
      <c r="V108" s="70"/>
    </row>
    <row r="109" spans="1:22" s="3" customFormat="1" ht="72.75" customHeight="1">
      <c r="A109" s="7" t="s">
        <v>372</v>
      </c>
      <c r="B109" s="17" t="s">
        <v>54</v>
      </c>
      <c r="C109" s="17" t="s">
        <v>14</v>
      </c>
      <c r="D109" s="17" t="s">
        <v>16</v>
      </c>
      <c r="E109" s="17" t="s">
        <v>374</v>
      </c>
      <c r="F109" s="17" t="s">
        <v>28</v>
      </c>
      <c r="G109" s="114">
        <v>0.10416</v>
      </c>
      <c r="H109" s="29"/>
      <c r="I109" s="29"/>
      <c r="J109" s="29"/>
      <c r="K109" s="29"/>
      <c r="L109" s="29"/>
      <c r="M109" s="29"/>
      <c r="N109" s="29"/>
      <c r="O109" s="29"/>
      <c r="P109" s="70"/>
      <c r="Q109" s="70"/>
      <c r="R109" s="70"/>
      <c r="S109" s="72"/>
      <c r="T109" s="70"/>
      <c r="U109" s="70"/>
      <c r="V109" s="70"/>
    </row>
    <row r="110" spans="1:22" s="3" customFormat="1" ht="33.75" customHeight="1">
      <c r="A110" s="7" t="s">
        <v>128</v>
      </c>
      <c r="B110" s="17" t="s">
        <v>54</v>
      </c>
      <c r="C110" s="17" t="s">
        <v>14</v>
      </c>
      <c r="D110" s="17" t="s">
        <v>16</v>
      </c>
      <c r="E110" s="17" t="s">
        <v>129</v>
      </c>
      <c r="F110" s="17"/>
      <c r="G110" s="114">
        <f>G111</f>
        <v>2950.8859599999996</v>
      </c>
      <c r="H110" s="29"/>
      <c r="I110" s="29"/>
      <c r="J110" s="29"/>
      <c r="K110" s="29"/>
      <c r="L110" s="29"/>
      <c r="M110" s="29"/>
      <c r="N110" s="29"/>
      <c r="O110" s="29"/>
      <c r="P110" s="70"/>
      <c r="Q110" s="70"/>
      <c r="R110" s="70"/>
      <c r="S110" s="72"/>
      <c r="T110" s="70"/>
      <c r="U110" s="70"/>
      <c r="V110" s="70"/>
    </row>
    <row r="111" spans="1:22" s="3" customFormat="1" ht="48" customHeight="1">
      <c r="A111" s="7" t="s">
        <v>127</v>
      </c>
      <c r="B111" s="17" t="s">
        <v>54</v>
      </c>
      <c r="C111" s="17" t="s">
        <v>14</v>
      </c>
      <c r="D111" s="17" t="s">
        <v>16</v>
      </c>
      <c r="E111" s="17" t="s">
        <v>131</v>
      </c>
      <c r="F111" s="17"/>
      <c r="G111" s="114">
        <f>G112+G113</f>
        <v>2950.8859599999996</v>
      </c>
      <c r="H111" s="29"/>
      <c r="I111" s="29"/>
      <c r="J111" s="29"/>
      <c r="K111" s="29"/>
      <c r="L111" s="29"/>
      <c r="M111" s="29"/>
      <c r="N111" s="29"/>
      <c r="O111" s="29"/>
      <c r="P111" s="70"/>
      <c r="Q111" s="70"/>
      <c r="R111" s="70"/>
      <c r="S111" s="72"/>
      <c r="T111" s="70"/>
      <c r="U111" s="70"/>
      <c r="V111" s="70"/>
    </row>
    <row r="112" spans="1:22" s="3" customFormat="1" ht="48" customHeight="1">
      <c r="A112" s="7" t="s">
        <v>212</v>
      </c>
      <c r="B112" s="17" t="s">
        <v>54</v>
      </c>
      <c r="C112" s="17" t="s">
        <v>14</v>
      </c>
      <c r="D112" s="17" t="s">
        <v>16</v>
      </c>
      <c r="E112" s="17" t="s">
        <v>228</v>
      </c>
      <c r="F112" s="17" t="s">
        <v>28</v>
      </c>
      <c r="G112" s="114">
        <v>756.59824</v>
      </c>
      <c r="H112" s="29"/>
      <c r="I112" s="29"/>
      <c r="J112" s="29"/>
      <c r="K112" s="29"/>
      <c r="L112" s="29"/>
      <c r="M112" s="29"/>
      <c r="N112" s="29"/>
      <c r="O112" s="29"/>
      <c r="P112" s="70"/>
      <c r="Q112" s="70"/>
      <c r="R112" s="70"/>
      <c r="S112" s="72"/>
      <c r="T112" s="70"/>
      <c r="U112" s="70"/>
      <c r="V112" s="70"/>
    </row>
    <row r="113" spans="1:22" s="3" customFormat="1" ht="45.75" customHeight="1">
      <c r="A113" s="7" t="s">
        <v>204</v>
      </c>
      <c r="B113" s="17" t="s">
        <v>54</v>
      </c>
      <c r="C113" s="17" t="s">
        <v>14</v>
      </c>
      <c r="D113" s="17" t="s">
        <v>16</v>
      </c>
      <c r="E113" s="17" t="s">
        <v>130</v>
      </c>
      <c r="F113" s="17" t="s">
        <v>28</v>
      </c>
      <c r="G113" s="114">
        <v>2194.28772</v>
      </c>
      <c r="H113" s="29"/>
      <c r="I113" s="29"/>
      <c r="J113" s="29"/>
      <c r="K113" s="29"/>
      <c r="L113" s="29"/>
      <c r="M113" s="29"/>
      <c r="N113" s="29"/>
      <c r="O113" s="29"/>
      <c r="P113" s="70"/>
      <c r="Q113" s="70"/>
      <c r="R113" s="70"/>
      <c r="S113" s="49"/>
      <c r="T113" s="70"/>
      <c r="U113" s="70"/>
      <c r="V113" s="70"/>
    </row>
    <row r="114" spans="1:22" s="3" customFormat="1" ht="32.25" customHeight="1">
      <c r="A114" s="7" t="s">
        <v>132</v>
      </c>
      <c r="B114" s="17" t="s">
        <v>54</v>
      </c>
      <c r="C114" s="17" t="s">
        <v>14</v>
      </c>
      <c r="D114" s="17" t="s">
        <v>16</v>
      </c>
      <c r="E114" s="17" t="s">
        <v>133</v>
      </c>
      <c r="F114" s="17"/>
      <c r="G114" s="114">
        <f>G115</f>
        <v>13586.85388</v>
      </c>
      <c r="H114" s="29"/>
      <c r="I114" s="29"/>
      <c r="J114" s="29"/>
      <c r="K114" s="29"/>
      <c r="L114" s="29"/>
      <c r="M114" s="29"/>
      <c r="N114" s="29"/>
      <c r="O114" s="29"/>
      <c r="P114" s="70"/>
      <c r="Q114" s="70"/>
      <c r="R114" s="70"/>
      <c r="S114" s="49"/>
      <c r="T114" s="70"/>
      <c r="U114" s="70"/>
      <c r="V114" s="70"/>
    </row>
    <row r="115" spans="1:22" s="3" customFormat="1" ht="76.5" customHeight="1">
      <c r="A115" s="7" t="s">
        <v>73</v>
      </c>
      <c r="B115" s="17" t="s">
        <v>54</v>
      </c>
      <c r="C115" s="17" t="s">
        <v>14</v>
      </c>
      <c r="D115" s="17" t="s">
        <v>16</v>
      </c>
      <c r="E115" s="17" t="s">
        <v>134</v>
      </c>
      <c r="F115" s="17"/>
      <c r="G115" s="114">
        <f>G116</f>
        <v>13586.85388</v>
      </c>
      <c r="H115" s="29"/>
      <c r="I115" s="29"/>
      <c r="J115" s="29"/>
      <c r="K115" s="29"/>
      <c r="L115" s="29"/>
      <c r="M115" s="29"/>
      <c r="N115" s="29"/>
      <c r="O115" s="29"/>
      <c r="P115" s="70"/>
      <c r="Q115" s="70"/>
      <c r="R115" s="70"/>
      <c r="S115" s="49"/>
      <c r="T115" s="70"/>
      <c r="U115" s="70"/>
      <c r="V115" s="70"/>
    </row>
    <row r="116" spans="1:22" s="3" customFormat="1" ht="30.75" customHeight="1">
      <c r="A116" s="7" t="s">
        <v>135</v>
      </c>
      <c r="B116" s="17" t="s">
        <v>54</v>
      </c>
      <c r="C116" s="17" t="s">
        <v>14</v>
      </c>
      <c r="D116" s="17" t="s">
        <v>16</v>
      </c>
      <c r="E116" s="17" t="s">
        <v>136</v>
      </c>
      <c r="F116" s="17" t="s">
        <v>31</v>
      </c>
      <c r="G116" s="114">
        <v>13586.85388</v>
      </c>
      <c r="H116" s="29"/>
      <c r="I116" s="29"/>
      <c r="J116" s="29"/>
      <c r="K116" s="29"/>
      <c r="L116" s="29"/>
      <c r="M116" s="29"/>
      <c r="N116" s="29"/>
      <c r="O116" s="29"/>
      <c r="P116" s="70"/>
      <c r="Q116" s="70"/>
      <c r="R116" s="70"/>
      <c r="S116" s="49"/>
      <c r="T116" s="70"/>
      <c r="U116" s="70"/>
      <c r="V116" s="70"/>
    </row>
    <row r="117" spans="1:22" s="3" customFormat="1" ht="32.25" customHeight="1">
      <c r="A117" s="7" t="s">
        <v>34</v>
      </c>
      <c r="B117" s="17" t="s">
        <v>54</v>
      </c>
      <c r="C117" s="17" t="s">
        <v>14</v>
      </c>
      <c r="D117" s="17" t="s">
        <v>14</v>
      </c>
      <c r="E117" s="17"/>
      <c r="F117" s="17"/>
      <c r="G117" s="114">
        <f>G118</f>
        <v>17.52027</v>
      </c>
      <c r="H117" s="29"/>
      <c r="I117" s="29"/>
      <c r="J117" s="29"/>
      <c r="K117" s="29"/>
      <c r="L117" s="29"/>
      <c r="M117" s="29"/>
      <c r="N117" s="29"/>
      <c r="O117" s="29"/>
      <c r="P117" s="70"/>
      <c r="Q117" s="70"/>
      <c r="R117" s="70"/>
      <c r="S117" s="49"/>
      <c r="T117" s="70"/>
      <c r="U117" s="70"/>
      <c r="V117" s="70"/>
    </row>
    <row r="118" spans="1:22" s="3" customFormat="1" ht="50.25" customHeight="1">
      <c r="A118" s="7" t="s">
        <v>83</v>
      </c>
      <c r="B118" s="17" t="s">
        <v>54</v>
      </c>
      <c r="C118" s="17" t="s">
        <v>14</v>
      </c>
      <c r="D118" s="17" t="s">
        <v>14</v>
      </c>
      <c r="E118" s="17" t="s">
        <v>85</v>
      </c>
      <c r="F118" s="17"/>
      <c r="G118" s="114">
        <f>G119</f>
        <v>17.52027</v>
      </c>
      <c r="H118" s="29"/>
      <c r="I118" s="29"/>
      <c r="J118" s="29"/>
      <c r="K118" s="29"/>
      <c r="L118" s="29"/>
      <c r="M118" s="29"/>
      <c r="N118" s="29"/>
      <c r="O118" s="29"/>
      <c r="P118" s="70"/>
      <c r="Q118" s="70"/>
      <c r="R118" s="70"/>
      <c r="S118" s="49"/>
      <c r="T118" s="70"/>
      <c r="U118" s="70"/>
      <c r="V118" s="70"/>
    </row>
    <row r="119" spans="1:22" s="3" customFormat="1" ht="52.5" customHeight="1">
      <c r="A119" s="7" t="s">
        <v>105</v>
      </c>
      <c r="B119" s="17" t="s">
        <v>54</v>
      </c>
      <c r="C119" s="17" t="s">
        <v>14</v>
      </c>
      <c r="D119" s="17" t="s">
        <v>14</v>
      </c>
      <c r="E119" s="17" t="s">
        <v>106</v>
      </c>
      <c r="F119" s="17"/>
      <c r="G119" s="114">
        <f>G120</f>
        <v>17.52027</v>
      </c>
      <c r="H119" s="29"/>
      <c r="I119" s="29"/>
      <c r="J119" s="29"/>
      <c r="K119" s="29"/>
      <c r="L119" s="29"/>
      <c r="M119" s="29"/>
      <c r="N119" s="29"/>
      <c r="O119" s="29"/>
      <c r="P119" s="70"/>
      <c r="Q119" s="70"/>
      <c r="R119" s="70"/>
      <c r="S119" s="49"/>
      <c r="T119" s="70"/>
      <c r="U119" s="70"/>
      <c r="V119" s="70"/>
    </row>
    <row r="120" spans="1:22" s="3" customFormat="1" ht="48" customHeight="1">
      <c r="A120" s="7" t="s">
        <v>137</v>
      </c>
      <c r="B120" s="17" t="s">
        <v>54</v>
      </c>
      <c r="C120" s="17" t="s">
        <v>14</v>
      </c>
      <c r="D120" s="17" t="s">
        <v>14</v>
      </c>
      <c r="E120" s="17" t="s">
        <v>138</v>
      </c>
      <c r="F120" s="17"/>
      <c r="G120" s="114">
        <f>G121</f>
        <v>17.52027</v>
      </c>
      <c r="H120" s="29"/>
      <c r="I120" s="29"/>
      <c r="J120" s="29"/>
      <c r="K120" s="29"/>
      <c r="L120" s="29"/>
      <c r="M120" s="29"/>
      <c r="N120" s="29"/>
      <c r="O120" s="29"/>
      <c r="P120" s="70"/>
      <c r="Q120" s="70"/>
      <c r="R120" s="70"/>
      <c r="S120" s="49"/>
      <c r="T120" s="70"/>
      <c r="U120" s="70"/>
      <c r="V120" s="70"/>
    </row>
    <row r="121" spans="1:22" s="3" customFormat="1" ht="70.5" customHeight="1">
      <c r="A121" s="7" t="s">
        <v>199</v>
      </c>
      <c r="B121" s="17" t="s">
        <v>54</v>
      </c>
      <c r="C121" s="17" t="s">
        <v>14</v>
      </c>
      <c r="D121" s="17" t="s">
        <v>14</v>
      </c>
      <c r="E121" s="17" t="s">
        <v>139</v>
      </c>
      <c r="F121" s="17" t="s">
        <v>29</v>
      </c>
      <c r="G121" s="114">
        <v>17.52027</v>
      </c>
      <c r="H121" s="29"/>
      <c r="I121" s="29"/>
      <c r="J121" s="29"/>
      <c r="K121" s="29"/>
      <c r="L121" s="29"/>
      <c r="M121" s="29"/>
      <c r="N121" s="29"/>
      <c r="O121" s="29"/>
      <c r="P121" s="70"/>
      <c r="Q121" s="70"/>
      <c r="R121" s="70"/>
      <c r="S121" s="49"/>
      <c r="T121" s="70"/>
      <c r="U121" s="70"/>
      <c r="V121" s="70"/>
    </row>
    <row r="122" spans="1:22" s="3" customFormat="1" ht="18.75" customHeight="1">
      <c r="A122" s="7" t="s">
        <v>46</v>
      </c>
      <c r="B122" s="17" t="s">
        <v>54</v>
      </c>
      <c r="C122" s="17" t="s">
        <v>36</v>
      </c>
      <c r="D122" s="17"/>
      <c r="E122" s="17"/>
      <c r="F122" s="17"/>
      <c r="G122" s="114">
        <f>G123+G128</f>
        <v>4162.692849999999</v>
      </c>
      <c r="H122" s="29"/>
      <c r="I122" s="29"/>
      <c r="J122" s="29"/>
      <c r="K122" s="29"/>
      <c r="L122" s="29"/>
      <c r="M122" s="29"/>
      <c r="N122" s="29"/>
      <c r="O122" s="29"/>
      <c r="P122" s="70"/>
      <c r="Q122" s="70"/>
      <c r="R122" s="70"/>
      <c r="S122" s="49"/>
      <c r="T122" s="70"/>
      <c r="U122" s="70"/>
      <c r="V122" s="70"/>
    </row>
    <row r="123" spans="1:22" s="3" customFormat="1" ht="24.75" customHeight="1">
      <c r="A123" s="7" t="s">
        <v>35</v>
      </c>
      <c r="B123" s="17" t="s">
        <v>54</v>
      </c>
      <c r="C123" s="17" t="s">
        <v>36</v>
      </c>
      <c r="D123" s="17" t="s">
        <v>11</v>
      </c>
      <c r="E123" s="17"/>
      <c r="F123" s="17"/>
      <c r="G123" s="114">
        <f>G124</f>
        <v>1862.69285</v>
      </c>
      <c r="H123" s="29"/>
      <c r="I123" s="29"/>
      <c r="J123" s="29"/>
      <c r="K123" s="29"/>
      <c r="L123" s="29"/>
      <c r="M123" s="29"/>
      <c r="N123" s="29"/>
      <c r="O123" s="29"/>
      <c r="P123" s="70"/>
      <c r="Q123" s="70"/>
      <c r="R123" s="70"/>
      <c r="S123" s="49"/>
      <c r="T123" s="70"/>
      <c r="U123" s="70"/>
      <c r="V123" s="70"/>
    </row>
    <row r="124" spans="1:22" s="3" customFormat="1" ht="57" customHeight="1">
      <c r="A124" s="7" t="s">
        <v>140</v>
      </c>
      <c r="B124" s="17" t="s">
        <v>54</v>
      </c>
      <c r="C124" s="17" t="s">
        <v>36</v>
      </c>
      <c r="D124" s="17" t="s">
        <v>11</v>
      </c>
      <c r="E124" s="17" t="s">
        <v>57</v>
      </c>
      <c r="F124" s="17"/>
      <c r="G124" s="114">
        <f>G125</f>
        <v>1862.69285</v>
      </c>
      <c r="H124" s="29"/>
      <c r="I124" s="29"/>
      <c r="J124" s="29"/>
      <c r="K124" s="29"/>
      <c r="L124" s="29"/>
      <c r="M124" s="29"/>
      <c r="N124" s="29"/>
      <c r="O124" s="29"/>
      <c r="P124" s="70"/>
      <c r="Q124" s="70"/>
      <c r="R124" s="70"/>
      <c r="S124" s="49"/>
      <c r="T124" s="70"/>
      <c r="U124" s="70"/>
      <c r="V124" s="70"/>
    </row>
    <row r="125" spans="1:22" s="3" customFormat="1" ht="24.75" customHeight="1">
      <c r="A125" s="7" t="s">
        <v>79</v>
      </c>
      <c r="B125" s="17" t="s">
        <v>54</v>
      </c>
      <c r="C125" s="17" t="s">
        <v>36</v>
      </c>
      <c r="D125" s="17" t="s">
        <v>11</v>
      </c>
      <c r="E125" s="17" t="s">
        <v>78</v>
      </c>
      <c r="F125" s="17"/>
      <c r="G125" s="114">
        <f>G126</f>
        <v>1862.69285</v>
      </c>
      <c r="H125" s="29"/>
      <c r="I125" s="29"/>
      <c r="J125" s="29"/>
      <c r="K125" s="29"/>
      <c r="L125" s="29"/>
      <c r="M125" s="29"/>
      <c r="N125" s="29"/>
      <c r="O125" s="29"/>
      <c r="P125" s="70"/>
      <c r="Q125" s="70"/>
      <c r="R125" s="70"/>
      <c r="S125" s="49"/>
      <c r="T125" s="70"/>
      <c r="U125" s="70"/>
      <c r="V125" s="70"/>
    </row>
    <row r="126" spans="1:22" s="3" customFormat="1" ht="36" customHeight="1">
      <c r="A126" s="7" t="s">
        <v>143</v>
      </c>
      <c r="B126" s="17" t="s">
        <v>54</v>
      </c>
      <c r="C126" s="17" t="s">
        <v>36</v>
      </c>
      <c r="D126" s="17" t="s">
        <v>11</v>
      </c>
      <c r="E126" s="17" t="s">
        <v>144</v>
      </c>
      <c r="F126" s="17"/>
      <c r="G126" s="114">
        <f>G127</f>
        <v>1862.69285</v>
      </c>
      <c r="H126" s="29"/>
      <c r="I126" s="29"/>
      <c r="J126" s="29"/>
      <c r="K126" s="29"/>
      <c r="L126" s="29"/>
      <c r="M126" s="29"/>
      <c r="N126" s="29"/>
      <c r="O126" s="29"/>
      <c r="P126" s="70"/>
      <c r="Q126" s="70"/>
      <c r="R126" s="70"/>
      <c r="S126" s="49"/>
      <c r="T126" s="70"/>
      <c r="U126" s="70"/>
      <c r="V126" s="70"/>
    </row>
    <row r="127" spans="1:22" s="3" customFormat="1" ht="69.75" customHeight="1">
      <c r="A127" s="7" t="s">
        <v>141</v>
      </c>
      <c r="B127" s="17" t="s">
        <v>54</v>
      </c>
      <c r="C127" s="17" t="s">
        <v>36</v>
      </c>
      <c r="D127" s="17" t="s">
        <v>11</v>
      </c>
      <c r="E127" s="17" t="s">
        <v>142</v>
      </c>
      <c r="F127" s="17" t="s">
        <v>20</v>
      </c>
      <c r="G127" s="114">
        <v>1862.69285</v>
      </c>
      <c r="H127" s="29"/>
      <c r="I127" s="29"/>
      <c r="J127" s="29"/>
      <c r="K127" s="29"/>
      <c r="L127" s="29"/>
      <c r="M127" s="29"/>
      <c r="N127" s="29"/>
      <c r="O127" s="29"/>
      <c r="P127" s="70"/>
      <c r="Q127" s="70"/>
      <c r="R127" s="70"/>
      <c r="S127" s="70"/>
      <c r="T127" s="70"/>
      <c r="U127" s="70"/>
      <c r="V127" s="70"/>
    </row>
    <row r="128" spans="1:22" s="3" customFormat="1" ht="24.75" customHeight="1">
      <c r="A128" s="7" t="s">
        <v>145</v>
      </c>
      <c r="B128" s="17" t="s">
        <v>54</v>
      </c>
      <c r="C128" s="17" t="s">
        <v>36</v>
      </c>
      <c r="D128" s="17" t="s">
        <v>12</v>
      </c>
      <c r="E128" s="17"/>
      <c r="F128" s="17"/>
      <c r="G128" s="114">
        <f>G129</f>
        <v>2300</v>
      </c>
      <c r="H128" s="29"/>
      <c r="I128" s="29"/>
      <c r="J128" s="29"/>
      <c r="K128" s="29"/>
      <c r="L128" s="29"/>
      <c r="M128" s="29"/>
      <c r="N128" s="29"/>
      <c r="O128" s="29"/>
      <c r="P128" s="70"/>
      <c r="Q128" s="70"/>
      <c r="R128" s="70"/>
      <c r="S128" s="70"/>
      <c r="T128" s="70"/>
      <c r="U128" s="70"/>
      <c r="V128" s="70"/>
    </row>
    <row r="129" spans="1:22" s="3" customFormat="1" ht="59.25" customHeight="1">
      <c r="A129" s="7" t="s">
        <v>140</v>
      </c>
      <c r="B129" s="17" t="s">
        <v>54</v>
      </c>
      <c r="C129" s="17" t="s">
        <v>36</v>
      </c>
      <c r="D129" s="17" t="s">
        <v>12</v>
      </c>
      <c r="E129" s="17" t="s">
        <v>57</v>
      </c>
      <c r="F129" s="17"/>
      <c r="G129" s="114">
        <f>G130</f>
        <v>2300</v>
      </c>
      <c r="H129" s="29"/>
      <c r="I129" s="29"/>
      <c r="J129" s="29"/>
      <c r="K129" s="29"/>
      <c r="L129" s="29"/>
      <c r="M129" s="29"/>
      <c r="N129" s="29"/>
      <c r="O129" s="29"/>
      <c r="P129" s="70"/>
      <c r="Q129" s="70"/>
      <c r="R129" s="70"/>
      <c r="S129" s="70"/>
      <c r="T129" s="70"/>
      <c r="U129" s="70"/>
      <c r="V129" s="70"/>
    </row>
    <row r="130" spans="1:22" s="3" customFormat="1" ht="24.75" customHeight="1">
      <c r="A130" s="7" t="s">
        <v>79</v>
      </c>
      <c r="B130" s="17" t="s">
        <v>54</v>
      </c>
      <c r="C130" s="17" t="s">
        <v>36</v>
      </c>
      <c r="D130" s="17" t="s">
        <v>12</v>
      </c>
      <c r="E130" s="17" t="s">
        <v>78</v>
      </c>
      <c r="F130" s="17"/>
      <c r="G130" s="114">
        <f>G131</f>
        <v>2300</v>
      </c>
      <c r="H130" s="29"/>
      <c r="I130" s="29"/>
      <c r="J130" s="29"/>
      <c r="K130" s="29"/>
      <c r="L130" s="29"/>
      <c r="M130" s="29"/>
      <c r="N130" s="29"/>
      <c r="O130" s="29"/>
      <c r="P130" s="70"/>
      <c r="Q130" s="70"/>
      <c r="R130" s="70"/>
      <c r="S130" s="70"/>
      <c r="T130" s="70"/>
      <c r="U130" s="70"/>
      <c r="V130" s="70"/>
    </row>
    <row r="131" spans="1:22" s="3" customFormat="1" ht="77.25" customHeight="1">
      <c r="A131" s="7" t="s">
        <v>73</v>
      </c>
      <c r="B131" s="17" t="s">
        <v>54</v>
      </c>
      <c r="C131" s="17" t="s">
        <v>36</v>
      </c>
      <c r="D131" s="17" t="s">
        <v>12</v>
      </c>
      <c r="E131" s="17" t="s">
        <v>146</v>
      </c>
      <c r="F131" s="17"/>
      <c r="G131" s="114">
        <f>G132</f>
        <v>2300</v>
      </c>
      <c r="H131" s="29"/>
      <c r="I131" s="29"/>
      <c r="J131" s="29"/>
      <c r="K131" s="29"/>
      <c r="L131" s="29"/>
      <c r="M131" s="29"/>
      <c r="N131" s="29"/>
      <c r="O131" s="29"/>
      <c r="P131" s="70"/>
      <c r="Q131" s="70"/>
      <c r="R131" s="70"/>
      <c r="S131" s="70"/>
      <c r="T131" s="70"/>
      <c r="U131" s="70"/>
      <c r="V131" s="70"/>
    </row>
    <row r="132" spans="1:22" s="3" customFormat="1" ht="50.25" customHeight="1">
      <c r="A132" s="7" t="s">
        <v>194</v>
      </c>
      <c r="B132" s="17" t="s">
        <v>54</v>
      </c>
      <c r="C132" s="17" t="s">
        <v>36</v>
      </c>
      <c r="D132" s="17" t="s">
        <v>12</v>
      </c>
      <c r="E132" s="17" t="s">
        <v>147</v>
      </c>
      <c r="F132" s="17" t="s">
        <v>28</v>
      </c>
      <c r="G132" s="114">
        <v>2300</v>
      </c>
      <c r="H132" s="29"/>
      <c r="I132" s="29"/>
      <c r="J132" s="29"/>
      <c r="K132" s="29"/>
      <c r="L132" s="29"/>
      <c r="M132" s="29"/>
      <c r="N132" s="29"/>
      <c r="O132" s="29"/>
      <c r="P132" s="70"/>
      <c r="Q132" s="70"/>
      <c r="R132" s="70"/>
      <c r="S132" s="70"/>
      <c r="T132" s="70"/>
      <c r="U132" s="70"/>
      <c r="V132" s="70"/>
    </row>
    <row r="133" spans="1:22" s="3" customFormat="1" ht="22.5" customHeight="1">
      <c r="A133" s="7" t="s">
        <v>5</v>
      </c>
      <c r="B133" s="17" t="s">
        <v>54</v>
      </c>
      <c r="C133" s="17" t="s">
        <v>17</v>
      </c>
      <c r="D133" s="17"/>
      <c r="E133" s="17"/>
      <c r="F133" s="17"/>
      <c r="G133" s="114">
        <f>G134+G139+G145</f>
        <v>2179.00975</v>
      </c>
      <c r="H133" s="29"/>
      <c r="I133" s="29"/>
      <c r="J133" s="29"/>
      <c r="K133" s="29"/>
      <c r="L133" s="29"/>
      <c r="M133" s="29"/>
      <c r="N133" s="29"/>
      <c r="O133" s="29"/>
      <c r="P133" s="70"/>
      <c r="Q133" s="70"/>
      <c r="R133" s="70"/>
      <c r="S133" s="70"/>
      <c r="T133" s="70"/>
      <c r="U133" s="70"/>
      <c r="V133" s="70"/>
    </row>
    <row r="134" spans="1:22" s="3" customFormat="1" ht="19.5" customHeight="1">
      <c r="A134" s="7" t="s">
        <v>6</v>
      </c>
      <c r="B134" s="17" t="s">
        <v>54</v>
      </c>
      <c r="C134" s="17" t="s">
        <v>17</v>
      </c>
      <c r="D134" s="17" t="s">
        <v>11</v>
      </c>
      <c r="E134" s="17"/>
      <c r="F134" s="17"/>
      <c r="G134" s="114">
        <f>G135</f>
        <v>135.99775</v>
      </c>
      <c r="H134" s="29"/>
      <c r="I134" s="29"/>
      <c r="J134" s="29"/>
      <c r="K134" s="29"/>
      <c r="L134" s="29"/>
      <c r="M134" s="29"/>
      <c r="N134" s="29"/>
      <c r="O134" s="29"/>
      <c r="P134" s="70"/>
      <c r="Q134" s="70"/>
      <c r="R134" s="70"/>
      <c r="S134" s="70"/>
      <c r="T134" s="70"/>
      <c r="U134" s="70"/>
      <c r="V134" s="70"/>
    </row>
    <row r="135" spans="1:22" s="3" customFormat="1" ht="57.75" customHeight="1">
      <c r="A135" s="7" t="s">
        <v>140</v>
      </c>
      <c r="B135" s="17" t="s">
        <v>54</v>
      </c>
      <c r="C135" s="17" t="s">
        <v>17</v>
      </c>
      <c r="D135" s="17" t="s">
        <v>11</v>
      </c>
      <c r="E135" s="17" t="s">
        <v>57</v>
      </c>
      <c r="F135" s="17"/>
      <c r="G135" s="114">
        <f>G136</f>
        <v>135.99775</v>
      </c>
      <c r="H135" s="29"/>
      <c r="I135" s="29"/>
      <c r="J135" s="29"/>
      <c r="K135" s="29"/>
      <c r="L135" s="29"/>
      <c r="M135" s="29"/>
      <c r="N135" s="29"/>
      <c r="O135" s="29"/>
      <c r="P135" s="70"/>
      <c r="Q135" s="70"/>
      <c r="R135" s="70"/>
      <c r="S135" s="70"/>
      <c r="T135" s="70"/>
      <c r="U135" s="70"/>
      <c r="V135" s="70"/>
    </row>
    <row r="136" spans="1:22" s="3" customFormat="1" ht="19.5" customHeight="1">
      <c r="A136" s="7" t="s">
        <v>148</v>
      </c>
      <c r="B136" s="17" t="s">
        <v>54</v>
      </c>
      <c r="C136" s="17" t="s">
        <v>17</v>
      </c>
      <c r="D136" s="17" t="s">
        <v>11</v>
      </c>
      <c r="E136" s="17" t="s">
        <v>150</v>
      </c>
      <c r="F136" s="17"/>
      <c r="G136" s="114">
        <f>G137</f>
        <v>135.99775</v>
      </c>
      <c r="H136" s="29"/>
      <c r="I136" s="29"/>
      <c r="J136" s="29"/>
      <c r="K136" s="29"/>
      <c r="L136" s="29"/>
      <c r="M136" s="29"/>
      <c r="N136" s="29"/>
      <c r="O136" s="29"/>
      <c r="P136" s="70"/>
      <c r="Q136" s="70"/>
      <c r="R136" s="70"/>
      <c r="S136" s="70"/>
      <c r="T136" s="70"/>
      <c r="U136" s="70"/>
      <c r="V136" s="70"/>
    </row>
    <row r="137" spans="1:22" s="3" customFormat="1" ht="30.75" customHeight="1">
      <c r="A137" s="7" t="s">
        <v>149</v>
      </c>
      <c r="B137" s="17" t="s">
        <v>54</v>
      </c>
      <c r="C137" s="17" t="s">
        <v>17</v>
      </c>
      <c r="D137" s="17" t="s">
        <v>11</v>
      </c>
      <c r="E137" s="17" t="s">
        <v>151</v>
      </c>
      <c r="F137" s="17"/>
      <c r="G137" s="114">
        <f>G138</f>
        <v>135.99775</v>
      </c>
      <c r="H137" s="29"/>
      <c r="I137" s="29"/>
      <c r="J137" s="29"/>
      <c r="K137" s="29"/>
      <c r="L137" s="29"/>
      <c r="M137" s="29"/>
      <c r="N137" s="29"/>
      <c r="O137" s="29"/>
      <c r="P137" s="70"/>
      <c r="Q137" s="70"/>
      <c r="R137" s="70"/>
      <c r="S137" s="70"/>
      <c r="T137" s="70"/>
      <c r="U137" s="70"/>
      <c r="V137" s="70"/>
    </row>
    <row r="138" spans="1:22" s="3" customFormat="1" ht="51" customHeight="1">
      <c r="A138" s="14" t="s">
        <v>153</v>
      </c>
      <c r="B138" s="17" t="s">
        <v>54</v>
      </c>
      <c r="C138" s="17" t="s">
        <v>17</v>
      </c>
      <c r="D138" s="17" t="s">
        <v>11</v>
      </c>
      <c r="E138" s="17" t="s">
        <v>152</v>
      </c>
      <c r="F138" s="17" t="s">
        <v>37</v>
      </c>
      <c r="G138" s="114">
        <v>135.99775</v>
      </c>
      <c r="H138" s="29"/>
      <c r="I138" s="29"/>
      <c r="J138" s="29"/>
      <c r="K138" s="29"/>
      <c r="L138" s="29"/>
      <c r="M138" s="29"/>
      <c r="N138" s="29"/>
      <c r="O138" s="29"/>
      <c r="P138" s="70"/>
      <c r="Q138" s="70"/>
      <c r="R138" s="70"/>
      <c r="S138" s="70"/>
      <c r="T138" s="70"/>
      <c r="U138" s="70"/>
      <c r="V138" s="70"/>
    </row>
    <row r="139" spans="1:22" s="3" customFormat="1" ht="27" customHeight="1">
      <c r="A139" s="14" t="s">
        <v>38</v>
      </c>
      <c r="B139" s="17" t="s">
        <v>54</v>
      </c>
      <c r="C139" s="17" t="s">
        <v>17</v>
      </c>
      <c r="D139" s="17" t="s">
        <v>16</v>
      </c>
      <c r="E139" s="17"/>
      <c r="F139" s="17"/>
      <c r="G139" s="114">
        <f>G140</f>
        <v>2043.012</v>
      </c>
      <c r="H139" s="29"/>
      <c r="I139" s="29"/>
      <c r="J139" s="29"/>
      <c r="K139" s="29"/>
      <c r="L139" s="29"/>
      <c r="M139" s="29"/>
      <c r="N139" s="29"/>
      <c r="O139" s="29"/>
      <c r="P139" s="70"/>
      <c r="Q139" s="70"/>
      <c r="R139" s="70"/>
      <c r="S139" s="70"/>
      <c r="T139" s="70"/>
      <c r="U139" s="70"/>
      <c r="V139" s="70"/>
    </row>
    <row r="140" spans="1:22" s="3" customFormat="1" ht="57.75" customHeight="1">
      <c r="A140" s="14" t="s">
        <v>140</v>
      </c>
      <c r="B140" s="17" t="s">
        <v>54</v>
      </c>
      <c r="C140" s="17" t="s">
        <v>17</v>
      </c>
      <c r="D140" s="17" t="s">
        <v>16</v>
      </c>
      <c r="E140" s="17" t="s">
        <v>57</v>
      </c>
      <c r="F140" s="17"/>
      <c r="G140" s="114">
        <f>G141</f>
        <v>2043.012</v>
      </c>
      <c r="H140" s="29"/>
      <c r="I140" s="29"/>
      <c r="J140" s="29"/>
      <c r="K140" s="29"/>
      <c r="L140" s="29"/>
      <c r="M140" s="29"/>
      <c r="N140" s="29"/>
      <c r="O140" s="29"/>
      <c r="P140" s="70"/>
      <c r="Q140" s="70"/>
      <c r="R140" s="70"/>
      <c r="S140" s="70"/>
      <c r="T140" s="70"/>
      <c r="U140" s="70"/>
      <c r="V140" s="70"/>
    </row>
    <row r="141" spans="1:22" s="3" customFormat="1" ht="21.75" customHeight="1">
      <c r="A141" s="14" t="s">
        <v>148</v>
      </c>
      <c r="B141" s="17" t="s">
        <v>54</v>
      </c>
      <c r="C141" s="17" t="s">
        <v>17</v>
      </c>
      <c r="D141" s="17" t="s">
        <v>16</v>
      </c>
      <c r="E141" s="17" t="s">
        <v>150</v>
      </c>
      <c r="F141" s="17"/>
      <c r="G141" s="114">
        <f>G142</f>
        <v>2043.012</v>
      </c>
      <c r="H141" s="29"/>
      <c r="I141" s="29"/>
      <c r="J141" s="29"/>
      <c r="K141" s="29"/>
      <c r="L141" s="29"/>
      <c r="M141" s="29"/>
      <c r="N141" s="29"/>
      <c r="O141" s="29"/>
      <c r="P141" s="70"/>
      <c r="Q141" s="70"/>
      <c r="R141" s="70"/>
      <c r="S141" s="70"/>
      <c r="T141" s="70"/>
      <c r="U141" s="70"/>
      <c r="V141" s="70"/>
    </row>
    <row r="142" spans="1:22" s="3" customFormat="1" ht="35.25" customHeight="1">
      <c r="A142" s="14" t="s">
        <v>149</v>
      </c>
      <c r="B142" s="17" t="s">
        <v>54</v>
      </c>
      <c r="C142" s="17" t="s">
        <v>17</v>
      </c>
      <c r="D142" s="17" t="s">
        <v>16</v>
      </c>
      <c r="E142" s="17" t="s">
        <v>151</v>
      </c>
      <c r="F142" s="17"/>
      <c r="G142" s="114">
        <f>G143+G144</f>
        <v>2043.012</v>
      </c>
      <c r="H142" s="29"/>
      <c r="I142" s="29"/>
      <c r="J142" s="29"/>
      <c r="K142" s="29"/>
      <c r="L142" s="29"/>
      <c r="M142" s="29"/>
      <c r="N142" s="29"/>
      <c r="O142" s="29"/>
      <c r="P142" s="70"/>
      <c r="Q142" s="70"/>
      <c r="R142" s="70"/>
      <c r="S142" s="70"/>
      <c r="T142" s="70"/>
      <c r="U142" s="70"/>
      <c r="V142" s="70"/>
    </row>
    <row r="143" spans="1:22" s="3" customFormat="1" ht="35.25" customHeight="1">
      <c r="A143" s="14" t="s">
        <v>381</v>
      </c>
      <c r="B143" s="17" t="s">
        <v>54</v>
      </c>
      <c r="C143" s="17" t="s">
        <v>17</v>
      </c>
      <c r="D143" s="17" t="s">
        <v>16</v>
      </c>
      <c r="E143" s="17" t="s">
        <v>380</v>
      </c>
      <c r="F143" s="17" t="s">
        <v>37</v>
      </c>
      <c r="G143" s="114">
        <v>1714</v>
      </c>
      <c r="H143" s="29"/>
      <c r="I143" s="29"/>
      <c r="J143" s="29"/>
      <c r="K143" s="29"/>
      <c r="L143" s="29"/>
      <c r="M143" s="29"/>
      <c r="N143" s="29"/>
      <c r="O143" s="29"/>
      <c r="P143" s="70"/>
      <c r="Q143" s="70"/>
      <c r="R143" s="70"/>
      <c r="S143" s="70"/>
      <c r="T143" s="70"/>
      <c r="U143" s="70"/>
      <c r="V143" s="70"/>
    </row>
    <row r="144" spans="1:22" s="3" customFormat="1" ht="60" customHeight="1">
      <c r="A144" s="14" t="s">
        <v>155</v>
      </c>
      <c r="B144" s="17" t="s">
        <v>54</v>
      </c>
      <c r="C144" s="17" t="s">
        <v>17</v>
      </c>
      <c r="D144" s="17" t="s">
        <v>16</v>
      </c>
      <c r="E144" s="17" t="s">
        <v>154</v>
      </c>
      <c r="F144" s="17" t="s">
        <v>37</v>
      </c>
      <c r="G144" s="114">
        <v>329.012</v>
      </c>
      <c r="H144" s="29"/>
      <c r="I144" s="29"/>
      <c r="J144" s="29"/>
      <c r="K144" s="29"/>
      <c r="L144" s="29"/>
      <c r="M144" s="29"/>
      <c r="N144" s="29"/>
      <c r="O144" s="29"/>
      <c r="P144" s="70"/>
      <c r="Q144" s="70"/>
      <c r="R144" s="70"/>
      <c r="S144" s="70"/>
      <c r="T144" s="70"/>
      <c r="U144" s="70"/>
      <c r="V144" s="70"/>
    </row>
    <row r="145" spans="1:22" s="3" customFormat="1" ht="24.75" customHeight="1">
      <c r="A145" s="14" t="s">
        <v>47</v>
      </c>
      <c r="B145" s="17" t="s">
        <v>54</v>
      </c>
      <c r="C145" s="17" t="s">
        <v>17</v>
      </c>
      <c r="D145" s="17" t="s">
        <v>45</v>
      </c>
      <c r="E145" s="17"/>
      <c r="F145" s="17"/>
      <c r="G145" s="114">
        <f>G146</f>
        <v>0</v>
      </c>
      <c r="H145" s="29"/>
      <c r="I145" s="29"/>
      <c r="J145" s="29"/>
      <c r="K145" s="29"/>
      <c r="L145" s="29"/>
      <c r="M145" s="29"/>
      <c r="N145" s="29"/>
      <c r="O145" s="29"/>
      <c r="P145" s="70"/>
      <c r="Q145" s="70"/>
      <c r="R145" s="70"/>
      <c r="S145" s="70"/>
      <c r="T145" s="70"/>
      <c r="U145" s="70"/>
      <c r="V145" s="70"/>
    </row>
    <row r="146" spans="1:22" s="3" customFormat="1" ht="54.75" customHeight="1">
      <c r="A146" s="14" t="s">
        <v>158</v>
      </c>
      <c r="B146" s="17" t="s">
        <v>54</v>
      </c>
      <c r="C146" s="17" t="s">
        <v>17</v>
      </c>
      <c r="D146" s="17" t="s">
        <v>45</v>
      </c>
      <c r="E146" s="17" t="s">
        <v>57</v>
      </c>
      <c r="F146" s="17"/>
      <c r="G146" s="114">
        <f>G147</f>
        <v>0</v>
      </c>
      <c r="H146" s="29"/>
      <c r="I146" s="29"/>
      <c r="J146" s="29"/>
      <c r="K146" s="29"/>
      <c r="L146" s="29"/>
      <c r="M146" s="29"/>
      <c r="N146" s="29"/>
      <c r="O146" s="29"/>
      <c r="P146" s="70"/>
      <c r="Q146" s="70"/>
      <c r="R146" s="70"/>
      <c r="S146" s="70"/>
      <c r="T146" s="70"/>
      <c r="U146" s="70"/>
      <c r="V146" s="70"/>
    </row>
    <row r="147" spans="1:22" s="3" customFormat="1" ht="24.75" customHeight="1">
      <c r="A147" s="14" t="s">
        <v>148</v>
      </c>
      <c r="B147" s="17" t="s">
        <v>54</v>
      </c>
      <c r="C147" s="17" t="s">
        <v>17</v>
      </c>
      <c r="D147" s="17" t="s">
        <v>45</v>
      </c>
      <c r="E147" s="17" t="s">
        <v>150</v>
      </c>
      <c r="F147" s="17"/>
      <c r="G147" s="114">
        <f>G148</f>
        <v>0</v>
      </c>
      <c r="H147" s="29"/>
      <c r="I147" s="29"/>
      <c r="J147" s="29"/>
      <c r="K147" s="29"/>
      <c r="L147" s="29"/>
      <c r="M147" s="29"/>
      <c r="N147" s="29"/>
      <c r="O147" s="29"/>
      <c r="P147" s="70"/>
      <c r="Q147" s="70"/>
      <c r="R147" s="70"/>
      <c r="S147" s="70"/>
      <c r="T147" s="70"/>
      <c r="U147" s="70"/>
      <c r="V147" s="70"/>
    </row>
    <row r="148" spans="1:22" s="3" customFormat="1" ht="71.25" customHeight="1">
      <c r="A148" s="14" t="s">
        <v>73</v>
      </c>
      <c r="B148" s="17" t="s">
        <v>54</v>
      </c>
      <c r="C148" s="17" t="s">
        <v>17</v>
      </c>
      <c r="D148" s="17" t="s">
        <v>45</v>
      </c>
      <c r="E148" s="17" t="s">
        <v>156</v>
      </c>
      <c r="F148" s="17"/>
      <c r="G148" s="114">
        <f>G149</f>
        <v>0</v>
      </c>
      <c r="H148" s="29"/>
      <c r="I148" s="29"/>
      <c r="J148" s="29"/>
      <c r="K148" s="29"/>
      <c r="L148" s="29"/>
      <c r="M148" s="29"/>
      <c r="N148" s="29"/>
      <c r="O148" s="29"/>
      <c r="P148" s="70"/>
      <c r="Q148" s="70"/>
      <c r="R148" s="70"/>
      <c r="S148" s="70"/>
      <c r="T148" s="70"/>
      <c r="U148" s="70"/>
      <c r="V148" s="70"/>
    </row>
    <row r="149" spans="1:22" s="3" customFormat="1" ht="46.5" customHeight="1">
      <c r="A149" s="14" t="s">
        <v>194</v>
      </c>
      <c r="B149" s="17" t="s">
        <v>54</v>
      </c>
      <c r="C149" s="17" t="s">
        <v>17</v>
      </c>
      <c r="D149" s="17" t="s">
        <v>45</v>
      </c>
      <c r="E149" s="17" t="s">
        <v>157</v>
      </c>
      <c r="F149" s="17" t="s">
        <v>28</v>
      </c>
      <c r="G149" s="114">
        <v>0</v>
      </c>
      <c r="H149" s="29"/>
      <c r="I149" s="29"/>
      <c r="J149" s="29"/>
      <c r="K149" s="29"/>
      <c r="L149" s="29"/>
      <c r="M149" s="29"/>
      <c r="N149" s="29"/>
      <c r="O149" s="29"/>
      <c r="P149" s="70"/>
      <c r="Q149" s="70"/>
      <c r="R149" s="70"/>
      <c r="S149" s="70"/>
      <c r="T149" s="70"/>
      <c r="U149" s="70"/>
      <c r="V149" s="70"/>
    </row>
    <row r="150" spans="1:22" ht="18.75">
      <c r="A150" s="14" t="s">
        <v>205</v>
      </c>
      <c r="B150" s="17" t="s">
        <v>54</v>
      </c>
      <c r="C150" s="17" t="s">
        <v>25</v>
      </c>
      <c r="D150" s="17"/>
      <c r="E150" s="17"/>
      <c r="F150" s="17"/>
      <c r="G150" s="114">
        <f>G151</f>
        <v>0</v>
      </c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8.75">
      <c r="A151" s="14" t="s">
        <v>206</v>
      </c>
      <c r="B151" s="17" t="s">
        <v>54</v>
      </c>
      <c r="C151" s="17" t="s">
        <v>25</v>
      </c>
      <c r="D151" s="17" t="s">
        <v>11</v>
      </c>
      <c r="E151" s="17"/>
      <c r="F151" s="17"/>
      <c r="G151" s="114">
        <f>G152</f>
        <v>0</v>
      </c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54" customHeight="1">
      <c r="A152" s="14" t="str">
        <f>A146</f>
        <v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v>
      </c>
      <c r="B152" s="17" t="s">
        <v>54</v>
      </c>
      <c r="C152" s="17" t="s">
        <v>25</v>
      </c>
      <c r="D152" s="17" t="s">
        <v>11</v>
      </c>
      <c r="E152" s="17" t="s">
        <v>57</v>
      </c>
      <c r="F152" s="17"/>
      <c r="G152" s="114">
        <f>G153</f>
        <v>0</v>
      </c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9.25" customHeight="1">
      <c r="A153" s="14" t="str">
        <f>A19</f>
        <v>Подпрограмма «Управление муниципальными финансами и муниципальным имуществом»</v>
      </c>
      <c r="B153" s="17" t="s">
        <v>54</v>
      </c>
      <c r="C153" s="17" t="s">
        <v>25</v>
      </c>
      <c r="D153" s="17" t="s">
        <v>11</v>
      </c>
      <c r="E153" s="17" t="str">
        <f>E19</f>
        <v>01 1 00 00000</v>
      </c>
      <c r="F153" s="17"/>
      <c r="G153" s="114">
        <f>G154</f>
        <v>0</v>
      </c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8.5" customHeight="1">
      <c r="A154" s="14" t="s">
        <v>207</v>
      </c>
      <c r="B154" s="17" t="s">
        <v>54</v>
      </c>
      <c r="C154" s="17" t="s">
        <v>25</v>
      </c>
      <c r="D154" s="17" t="s">
        <v>11</v>
      </c>
      <c r="E154" s="17" t="s">
        <v>208</v>
      </c>
      <c r="F154" s="17"/>
      <c r="G154" s="114">
        <f>G155</f>
        <v>0</v>
      </c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9.25" customHeight="1">
      <c r="A155" s="14" t="s">
        <v>210</v>
      </c>
      <c r="B155" s="17" t="s">
        <v>54</v>
      </c>
      <c r="C155" s="17" t="s">
        <v>25</v>
      </c>
      <c r="D155" s="17" t="s">
        <v>11</v>
      </c>
      <c r="E155" s="17" t="s">
        <v>209</v>
      </c>
      <c r="F155" s="17" t="s">
        <v>211</v>
      </c>
      <c r="G155" s="114">
        <v>0</v>
      </c>
      <c r="N155" s="1"/>
      <c r="O155" s="1"/>
      <c r="P155" s="1"/>
      <c r="Q155" s="1"/>
      <c r="R155" s="1"/>
      <c r="S155" s="1"/>
      <c r="T155" s="1"/>
      <c r="U155" s="1"/>
      <c r="V155" s="1"/>
    </row>
    <row r="156" spans="14:22" ht="12.75">
      <c r="N156" s="1"/>
      <c r="O156" s="1"/>
      <c r="P156" s="1"/>
      <c r="Q156" s="1"/>
      <c r="R156" s="1"/>
      <c r="S156" s="1"/>
      <c r="T156" s="1"/>
      <c r="U156" s="1"/>
      <c r="V156" s="1"/>
    </row>
    <row r="157" spans="14:22" ht="12.75">
      <c r="N157" s="1"/>
      <c r="O157" s="1"/>
      <c r="P157" s="1"/>
      <c r="Q157" s="1"/>
      <c r="R157" s="1"/>
      <c r="S157" s="1"/>
      <c r="T157" s="1"/>
      <c r="U157" s="1"/>
      <c r="V157" s="1"/>
    </row>
    <row r="158" spans="14:22" ht="12.75">
      <c r="N158" s="1"/>
      <c r="O158" s="1"/>
      <c r="P158" s="1"/>
      <c r="Q158" s="1"/>
      <c r="R158" s="1"/>
      <c r="S158" s="1"/>
      <c r="T158" s="1"/>
      <c r="U158" s="1"/>
      <c r="V158" s="1"/>
    </row>
    <row r="159" spans="14:22" ht="12.75">
      <c r="N159" s="1"/>
      <c r="O159" s="1"/>
      <c r="P159" s="1"/>
      <c r="Q159" s="1"/>
      <c r="R159" s="1"/>
      <c r="S159" s="1"/>
      <c r="T159" s="1"/>
      <c r="U159" s="1"/>
      <c r="V159" s="1"/>
    </row>
    <row r="160" spans="14:22" ht="12.75">
      <c r="N160" s="1"/>
      <c r="O160" s="1"/>
      <c r="P160" s="1"/>
      <c r="Q160" s="1"/>
      <c r="R160" s="1"/>
      <c r="S160" s="1"/>
      <c r="T160" s="1"/>
      <c r="U160" s="1"/>
      <c r="V160" s="1"/>
    </row>
    <row r="161" spans="14:22" ht="12.75">
      <c r="N161" s="1"/>
      <c r="O161" s="1"/>
      <c r="P161" s="1"/>
      <c r="Q161" s="1"/>
      <c r="R161" s="1"/>
      <c r="S161" s="1"/>
      <c r="T161" s="1"/>
      <c r="U161" s="1"/>
      <c r="V161" s="1"/>
    </row>
    <row r="162" spans="14:22" ht="12.75">
      <c r="N162" s="1"/>
      <c r="O162" s="1"/>
      <c r="P162" s="1"/>
      <c r="Q162" s="1"/>
      <c r="R162" s="1"/>
      <c r="S162" s="1"/>
      <c r="T162" s="1"/>
      <c r="U162" s="1"/>
      <c r="V162" s="1"/>
    </row>
    <row r="163" spans="14:22" ht="12.75">
      <c r="N163" s="1"/>
      <c r="O163" s="1"/>
      <c r="P163" s="1"/>
      <c r="Q163" s="1"/>
      <c r="R163" s="1"/>
      <c r="S163" s="1"/>
      <c r="T163" s="1"/>
      <c r="U163" s="1"/>
      <c r="V163" s="1"/>
    </row>
    <row r="164" spans="14:22" ht="12.75">
      <c r="N164" s="1"/>
      <c r="O164" s="1"/>
      <c r="P164" s="1"/>
      <c r="Q164" s="1"/>
      <c r="R164" s="1"/>
      <c r="S164" s="1"/>
      <c r="T164" s="1"/>
      <c r="U164" s="1"/>
      <c r="V164" s="1"/>
    </row>
    <row r="165" spans="14:22" ht="12.75">
      <c r="N165" s="1"/>
      <c r="O165" s="1"/>
      <c r="P165" s="1"/>
      <c r="Q165" s="1"/>
      <c r="R165" s="1"/>
      <c r="S165" s="1"/>
      <c r="T165" s="1"/>
      <c r="U165" s="1"/>
      <c r="V165" s="1"/>
    </row>
    <row r="166" spans="14:22" ht="12.75">
      <c r="N166" s="1"/>
      <c r="O166" s="1"/>
      <c r="P166" s="1"/>
      <c r="Q166" s="1"/>
      <c r="R166" s="1"/>
      <c r="S166" s="1"/>
      <c r="T166" s="1"/>
      <c r="U166" s="1"/>
      <c r="V166" s="1"/>
    </row>
    <row r="167" spans="14:22" ht="12.75">
      <c r="N167" s="1"/>
      <c r="O167" s="1"/>
      <c r="P167" s="1"/>
      <c r="Q167" s="1"/>
      <c r="R167" s="1"/>
      <c r="S167" s="1"/>
      <c r="T167" s="1"/>
      <c r="U167" s="1"/>
      <c r="V167" s="1"/>
    </row>
    <row r="168" spans="14:22" ht="12.75">
      <c r="N168" s="1"/>
      <c r="O168" s="1"/>
      <c r="P168" s="1"/>
      <c r="Q168" s="1"/>
      <c r="R168" s="1"/>
      <c r="S168" s="1"/>
      <c r="T168" s="1"/>
      <c r="U168" s="1"/>
      <c r="V168" s="1"/>
    </row>
    <row r="169" spans="14:22" ht="12.75">
      <c r="N169" s="1"/>
      <c r="O169" s="1"/>
      <c r="P169" s="1"/>
      <c r="Q169" s="1"/>
      <c r="R169" s="1"/>
      <c r="S169" s="1"/>
      <c r="T169" s="1"/>
      <c r="U169" s="1"/>
      <c r="V169" s="1"/>
    </row>
    <row r="170" spans="14:22" ht="12.75">
      <c r="N170" s="1"/>
      <c r="O170" s="1"/>
      <c r="P170" s="1"/>
      <c r="Q170" s="1"/>
      <c r="R170" s="1"/>
      <c r="S170" s="1"/>
      <c r="T170" s="1"/>
      <c r="U170" s="1"/>
      <c r="V170" s="1"/>
    </row>
    <row r="171" spans="14:22" ht="12.75">
      <c r="N171" s="1"/>
      <c r="O171" s="1"/>
      <c r="P171" s="1"/>
      <c r="Q171" s="1"/>
      <c r="R171" s="1"/>
      <c r="S171" s="1"/>
      <c r="T171" s="1"/>
      <c r="U171" s="1"/>
      <c r="V171" s="1"/>
    </row>
    <row r="172" spans="14:22" ht="12.75">
      <c r="N172" s="1"/>
      <c r="O172" s="1"/>
      <c r="P172" s="1"/>
      <c r="Q172" s="1"/>
      <c r="R172" s="1"/>
      <c r="S172" s="1"/>
      <c r="T172" s="1"/>
      <c r="U172" s="1"/>
      <c r="V172" s="1"/>
    </row>
    <row r="173" spans="14:22" ht="12.75">
      <c r="N173" s="1"/>
      <c r="O173" s="1"/>
      <c r="P173" s="1"/>
      <c r="Q173" s="1"/>
      <c r="R173" s="1"/>
      <c r="S173" s="1"/>
      <c r="T173" s="1"/>
      <c r="U173" s="1"/>
      <c r="V173" s="1"/>
    </row>
    <row r="174" spans="14:22" ht="12.75">
      <c r="N174" s="1"/>
      <c r="O174" s="1"/>
      <c r="P174" s="1"/>
      <c r="Q174" s="1"/>
      <c r="R174" s="1"/>
      <c r="S174" s="1"/>
      <c r="T174" s="1"/>
      <c r="U174" s="1"/>
      <c r="V174" s="1"/>
    </row>
    <row r="175" spans="14:22" ht="12.75">
      <c r="N175" s="1"/>
      <c r="O175" s="1"/>
      <c r="P175" s="1"/>
      <c r="Q175" s="1"/>
      <c r="R175" s="1"/>
      <c r="S175" s="1"/>
      <c r="T175" s="1"/>
      <c r="U175" s="1"/>
      <c r="V175" s="1"/>
    </row>
    <row r="176" spans="14:22" ht="12.75">
      <c r="N176" s="1"/>
      <c r="O176" s="1"/>
      <c r="P176" s="1"/>
      <c r="Q176" s="1"/>
      <c r="R176" s="1"/>
      <c r="S176" s="1"/>
      <c r="T176" s="1"/>
      <c r="U176" s="1"/>
      <c r="V176" s="1"/>
    </row>
    <row r="177" spans="14:22" ht="12.75">
      <c r="N177" s="1"/>
      <c r="O177" s="1"/>
      <c r="P177" s="1"/>
      <c r="Q177" s="1"/>
      <c r="R177" s="1"/>
      <c r="S177" s="1"/>
      <c r="T177" s="1"/>
      <c r="U177" s="1"/>
      <c r="V177" s="1"/>
    </row>
    <row r="178" spans="14:22" ht="12.75">
      <c r="N178" s="1"/>
      <c r="O178" s="1"/>
      <c r="P178" s="1"/>
      <c r="Q178" s="1"/>
      <c r="R178" s="1"/>
      <c r="S178" s="1"/>
      <c r="T178" s="1"/>
      <c r="U178" s="1"/>
      <c r="V178" s="1"/>
    </row>
    <row r="179" spans="14:22" ht="12.75">
      <c r="N179" s="1"/>
      <c r="O179" s="1"/>
      <c r="P179" s="1"/>
      <c r="Q179" s="1"/>
      <c r="R179" s="1"/>
      <c r="S179" s="1"/>
      <c r="T179" s="1"/>
      <c r="U179" s="1"/>
      <c r="V179" s="1"/>
    </row>
    <row r="180" spans="14:22" ht="12.75">
      <c r="N180" s="1"/>
      <c r="O180" s="1"/>
      <c r="P180" s="1"/>
      <c r="Q180" s="1"/>
      <c r="R180" s="1"/>
      <c r="S180" s="1"/>
      <c r="T180" s="1"/>
      <c r="U180" s="1"/>
      <c r="V180" s="1"/>
    </row>
    <row r="181" spans="14:22" ht="12.75">
      <c r="N181" s="1"/>
      <c r="O181" s="1"/>
      <c r="P181" s="1"/>
      <c r="Q181" s="1"/>
      <c r="R181" s="1"/>
      <c r="S181" s="1"/>
      <c r="T181" s="1"/>
      <c r="U181" s="1"/>
      <c r="V181" s="1"/>
    </row>
    <row r="182" spans="14:22" ht="12.75">
      <c r="N182" s="1"/>
      <c r="O182" s="1"/>
      <c r="P182" s="1"/>
      <c r="Q182" s="1"/>
      <c r="R182" s="1"/>
      <c r="S182" s="1"/>
      <c r="T182" s="1"/>
      <c r="U182" s="1"/>
      <c r="V182" s="1"/>
    </row>
    <row r="183" spans="14:22" ht="12.75">
      <c r="N183" s="1"/>
      <c r="O183" s="1"/>
      <c r="P183" s="1"/>
      <c r="Q183" s="1"/>
      <c r="R183" s="1"/>
      <c r="S183" s="1"/>
      <c r="T183" s="1"/>
      <c r="U183" s="1"/>
      <c r="V183" s="1"/>
    </row>
    <row r="184" spans="14:22" ht="12.75">
      <c r="N184" s="1"/>
      <c r="O184" s="1"/>
      <c r="P184" s="1"/>
      <c r="Q184" s="1"/>
      <c r="R184" s="1"/>
      <c r="S184" s="1"/>
      <c r="T184" s="1"/>
      <c r="U184" s="1"/>
      <c r="V184" s="1"/>
    </row>
    <row r="185" spans="14:22" ht="12.75">
      <c r="N185" s="1"/>
      <c r="O185" s="1"/>
      <c r="P185" s="1"/>
      <c r="Q185" s="1"/>
      <c r="R185" s="1"/>
      <c r="S185" s="1"/>
      <c r="T185" s="1"/>
      <c r="U185" s="1"/>
      <c r="V185" s="1"/>
    </row>
    <row r="186" spans="14:22" ht="12.75">
      <c r="N186" s="1"/>
      <c r="O186" s="1"/>
      <c r="P186" s="1"/>
      <c r="Q186" s="1"/>
      <c r="R186" s="1"/>
      <c r="S186" s="1"/>
      <c r="T186" s="1"/>
      <c r="U186" s="1"/>
      <c r="V186" s="1"/>
    </row>
    <row r="187" spans="14:22" ht="12.75">
      <c r="N187" s="1"/>
      <c r="O187" s="1"/>
      <c r="P187" s="1"/>
      <c r="Q187" s="1"/>
      <c r="R187" s="1"/>
      <c r="S187" s="1"/>
      <c r="T187" s="1"/>
      <c r="U187" s="1"/>
      <c r="V187" s="1"/>
    </row>
    <row r="188" spans="14:22" ht="12.75">
      <c r="N188" s="1"/>
      <c r="O188" s="1"/>
      <c r="P188" s="1"/>
      <c r="Q188" s="1"/>
      <c r="R188" s="1"/>
      <c r="S188" s="1"/>
      <c r="T188" s="1"/>
      <c r="U188" s="1"/>
      <c r="V188" s="1"/>
    </row>
    <row r="189" spans="14:22" ht="12.75">
      <c r="N189" s="1"/>
      <c r="O189" s="1"/>
      <c r="P189" s="1"/>
      <c r="Q189" s="1"/>
      <c r="R189" s="1"/>
      <c r="S189" s="1"/>
      <c r="T189" s="1"/>
      <c r="U189" s="1"/>
      <c r="V189" s="1"/>
    </row>
    <row r="190" spans="14:22" ht="12.75">
      <c r="N190" s="1"/>
      <c r="O190" s="1"/>
      <c r="P190" s="1"/>
      <c r="Q190" s="1"/>
      <c r="R190" s="1"/>
      <c r="S190" s="1"/>
      <c r="T190" s="1"/>
      <c r="U190" s="1"/>
      <c r="V190" s="1"/>
    </row>
    <row r="191" spans="14:22" ht="12.75">
      <c r="N191" s="1"/>
      <c r="O191" s="1"/>
      <c r="P191" s="1"/>
      <c r="Q191" s="1"/>
      <c r="R191" s="1"/>
      <c r="S191" s="1"/>
      <c r="T191" s="1"/>
      <c r="U191" s="1"/>
      <c r="V191" s="1"/>
    </row>
    <row r="192" spans="14:22" ht="12.75">
      <c r="N192" s="1"/>
      <c r="O192" s="1"/>
      <c r="P192" s="1"/>
      <c r="Q192" s="1"/>
      <c r="R192" s="1"/>
      <c r="S192" s="1"/>
      <c r="T192" s="1"/>
      <c r="U192" s="1"/>
      <c r="V192" s="1"/>
    </row>
    <row r="193" spans="14:22" ht="12.75">
      <c r="N193" s="1"/>
      <c r="O193" s="1"/>
      <c r="P193" s="1"/>
      <c r="Q193" s="1"/>
      <c r="R193" s="1"/>
      <c r="S193" s="1"/>
      <c r="T193" s="1"/>
      <c r="U193" s="1"/>
      <c r="V193" s="1"/>
    </row>
    <row r="194" spans="14:22" ht="12.75">
      <c r="N194" s="1"/>
      <c r="O194" s="1"/>
      <c r="P194" s="1"/>
      <c r="Q194" s="1"/>
      <c r="R194" s="1"/>
      <c r="S194" s="1"/>
      <c r="T194" s="1"/>
      <c r="U194" s="1"/>
      <c r="V194" s="1"/>
    </row>
    <row r="195" spans="14:22" ht="12.75">
      <c r="N195" s="1"/>
      <c r="O195" s="1"/>
      <c r="P195" s="1"/>
      <c r="Q195" s="1"/>
      <c r="R195" s="1"/>
      <c r="S195" s="1"/>
      <c r="T195" s="1"/>
      <c r="U195" s="1"/>
      <c r="V195" s="1"/>
    </row>
    <row r="196" spans="14:22" ht="12.75">
      <c r="N196" s="1"/>
      <c r="O196" s="1"/>
      <c r="P196" s="1"/>
      <c r="Q196" s="1"/>
      <c r="R196" s="1"/>
      <c r="S196" s="1"/>
      <c r="T196" s="1"/>
      <c r="U196" s="1"/>
      <c r="V196" s="1"/>
    </row>
    <row r="197" spans="14:22" ht="12.75">
      <c r="N197" s="1"/>
      <c r="O197" s="1"/>
      <c r="P197" s="1"/>
      <c r="Q197" s="1"/>
      <c r="R197" s="1"/>
      <c r="S197" s="1"/>
      <c r="T197" s="1"/>
      <c r="U197" s="1"/>
      <c r="V197" s="1"/>
    </row>
    <row r="198" spans="14:22" ht="12.75">
      <c r="N198" s="1"/>
      <c r="O198" s="1"/>
      <c r="P198" s="1"/>
      <c r="Q198" s="1"/>
      <c r="R198" s="1"/>
      <c r="S198" s="1"/>
      <c r="T198" s="1"/>
      <c r="U198" s="1"/>
      <c r="V198" s="1"/>
    </row>
    <row r="199" spans="14:22" ht="12.75">
      <c r="N199" s="1"/>
      <c r="O199" s="1"/>
      <c r="P199" s="1"/>
      <c r="Q199" s="1"/>
      <c r="R199" s="1"/>
      <c r="S199" s="1"/>
      <c r="T199" s="1"/>
      <c r="U199" s="1"/>
      <c r="V199" s="1"/>
    </row>
    <row r="200" spans="14:22" ht="12.75">
      <c r="N200" s="1"/>
      <c r="O200" s="1"/>
      <c r="P200" s="1"/>
      <c r="Q200" s="1"/>
      <c r="R200" s="1"/>
      <c r="S200" s="1"/>
      <c r="T200" s="1"/>
      <c r="U200" s="1"/>
      <c r="V200" s="1"/>
    </row>
    <row r="201" spans="14:22" ht="12.75">
      <c r="N201" s="1"/>
      <c r="O201" s="1"/>
      <c r="P201" s="1"/>
      <c r="Q201" s="1"/>
      <c r="R201" s="1"/>
      <c r="S201" s="1"/>
      <c r="T201" s="1"/>
      <c r="U201" s="1"/>
      <c r="V201" s="1"/>
    </row>
    <row r="202" spans="14:22" ht="12.75">
      <c r="N202" s="1"/>
      <c r="O202" s="1"/>
      <c r="P202" s="1"/>
      <c r="Q202" s="1"/>
      <c r="R202" s="1"/>
      <c r="S202" s="1"/>
      <c r="T202" s="1"/>
      <c r="U202" s="1"/>
      <c r="V202" s="1"/>
    </row>
    <row r="203" spans="14:22" ht="12.75">
      <c r="N203" s="1"/>
      <c r="O203" s="1"/>
      <c r="P203" s="1"/>
      <c r="Q203" s="1"/>
      <c r="R203" s="1"/>
      <c r="S203" s="1"/>
      <c r="T203" s="1"/>
      <c r="U203" s="1"/>
      <c r="V203" s="1"/>
    </row>
    <row r="204" spans="14:22" ht="12.75">
      <c r="N204" s="1"/>
      <c r="O204" s="1"/>
      <c r="P204" s="1"/>
      <c r="Q204" s="1"/>
      <c r="R204" s="1"/>
      <c r="S204" s="1"/>
      <c r="T204" s="1"/>
      <c r="U204" s="1"/>
      <c r="V204" s="1"/>
    </row>
    <row r="205" spans="14:22" ht="12.75">
      <c r="N205" s="1"/>
      <c r="O205" s="1"/>
      <c r="P205" s="1"/>
      <c r="Q205" s="1"/>
      <c r="R205" s="1"/>
      <c r="S205" s="1"/>
      <c r="T205" s="1"/>
      <c r="U205" s="1"/>
      <c r="V205" s="1"/>
    </row>
    <row r="206" spans="14:22" ht="12.75">
      <c r="N206" s="1"/>
      <c r="O206" s="1"/>
      <c r="P206" s="1"/>
      <c r="Q206" s="1"/>
      <c r="R206" s="1"/>
      <c r="S206" s="1"/>
      <c r="T206" s="1"/>
      <c r="U206" s="1"/>
      <c r="V206" s="1"/>
    </row>
    <row r="207" spans="14:22" ht="12.75">
      <c r="N207" s="1"/>
      <c r="O207" s="1"/>
      <c r="P207" s="1"/>
      <c r="Q207" s="1"/>
      <c r="R207" s="1"/>
      <c r="S207" s="1"/>
      <c r="T207" s="1"/>
      <c r="U207" s="1"/>
      <c r="V207" s="1"/>
    </row>
    <row r="208" spans="14:22" ht="12.75">
      <c r="N208" s="1"/>
      <c r="O208" s="1"/>
      <c r="P208" s="1"/>
      <c r="Q208" s="1"/>
      <c r="R208" s="1"/>
      <c r="S208" s="1"/>
      <c r="T208" s="1"/>
      <c r="U208" s="1"/>
      <c r="V208" s="1"/>
    </row>
    <row r="209" spans="14:22" ht="12.75">
      <c r="N209" s="1"/>
      <c r="O209" s="1"/>
      <c r="P209" s="1"/>
      <c r="Q209" s="1"/>
      <c r="R209" s="1"/>
      <c r="S209" s="1"/>
      <c r="T209" s="1"/>
      <c r="U209" s="1"/>
      <c r="V209" s="1"/>
    </row>
    <row r="210" spans="14:22" ht="12.75">
      <c r="N210" s="1"/>
      <c r="O210" s="1"/>
      <c r="P210" s="1"/>
      <c r="Q210" s="1"/>
      <c r="R210" s="1"/>
      <c r="S210" s="1"/>
      <c r="T210" s="1"/>
      <c r="U210" s="1"/>
      <c r="V210" s="1"/>
    </row>
    <row r="211" spans="14:22" ht="12.75">
      <c r="N211" s="1"/>
      <c r="O211" s="1"/>
      <c r="P211" s="1"/>
      <c r="Q211" s="1"/>
      <c r="R211" s="1"/>
      <c r="S211" s="1"/>
      <c r="T211" s="1"/>
      <c r="U211" s="1"/>
      <c r="V211" s="1"/>
    </row>
    <row r="212" spans="14:22" ht="12.75">
      <c r="N212" s="1"/>
      <c r="O212" s="1"/>
      <c r="P212" s="1"/>
      <c r="Q212" s="1"/>
      <c r="R212" s="1"/>
      <c r="S212" s="1"/>
      <c r="T212" s="1"/>
      <c r="U212" s="1"/>
      <c r="V212" s="1"/>
    </row>
    <row r="213" spans="14:22" ht="12.75">
      <c r="N213" s="1"/>
      <c r="O213" s="1"/>
      <c r="P213" s="1"/>
      <c r="Q213" s="1"/>
      <c r="R213" s="1"/>
      <c r="S213" s="1"/>
      <c r="T213" s="1"/>
      <c r="U213" s="1"/>
      <c r="V213" s="1"/>
    </row>
    <row r="214" spans="14:22" ht="12.75">
      <c r="N214" s="1"/>
      <c r="O214" s="1"/>
      <c r="P214" s="1"/>
      <c r="Q214" s="1"/>
      <c r="R214" s="1"/>
      <c r="S214" s="1"/>
      <c r="T214" s="1"/>
      <c r="U214" s="1"/>
      <c r="V214" s="1"/>
    </row>
    <row r="215" spans="14:22" ht="12.75">
      <c r="N215" s="1"/>
      <c r="O215" s="1"/>
      <c r="P215" s="1"/>
      <c r="Q215" s="1"/>
      <c r="R215" s="1"/>
      <c r="S215" s="1"/>
      <c r="T215" s="1"/>
      <c r="U215" s="1"/>
      <c r="V215" s="1"/>
    </row>
    <row r="216" spans="14:22" ht="12.75">
      <c r="N216" s="1"/>
      <c r="O216" s="1"/>
      <c r="P216" s="1"/>
      <c r="Q216" s="1"/>
      <c r="R216" s="1"/>
      <c r="S216" s="1"/>
      <c r="T216" s="1"/>
      <c r="U216" s="1"/>
      <c r="V216" s="1"/>
    </row>
    <row r="217" spans="14:22" ht="12.75">
      <c r="N217" s="1"/>
      <c r="O217" s="1"/>
      <c r="P217" s="1"/>
      <c r="Q217" s="1"/>
      <c r="R217" s="1"/>
      <c r="S217" s="1"/>
      <c r="T217" s="1"/>
      <c r="U217" s="1"/>
      <c r="V217" s="1"/>
    </row>
    <row r="218" spans="14:22" ht="12.75">
      <c r="N218" s="1"/>
      <c r="O218" s="1"/>
      <c r="P218" s="1"/>
      <c r="Q218" s="1"/>
      <c r="R218" s="1"/>
      <c r="S218" s="1"/>
      <c r="T218" s="1"/>
      <c r="U218" s="1"/>
      <c r="V218" s="1"/>
    </row>
    <row r="219" spans="14:22" ht="12.75">
      <c r="N219" s="1"/>
      <c r="O219" s="1"/>
      <c r="P219" s="1"/>
      <c r="Q219" s="1"/>
      <c r="R219" s="1"/>
      <c r="S219" s="1"/>
      <c r="T219" s="1"/>
      <c r="U219" s="1"/>
      <c r="V219" s="1"/>
    </row>
    <row r="220" spans="14:22" ht="12.75">
      <c r="N220" s="1"/>
      <c r="O220" s="1"/>
      <c r="P220" s="1"/>
      <c r="Q220" s="1"/>
      <c r="R220" s="1"/>
      <c r="S220" s="1"/>
      <c r="T220" s="1"/>
      <c r="U220" s="1"/>
      <c r="V220" s="1"/>
    </row>
    <row r="221" spans="14:22" ht="12.75">
      <c r="N221" s="1"/>
      <c r="O221" s="1"/>
      <c r="P221" s="1"/>
      <c r="Q221" s="1"/>
      <c r="R221" s="1"/>
      <c r="S221" s="1"/>
      <c r="T221" s="1"/>
      <c r="U221" s="1"/>
      <c r="V221" s="1"/>
    </row>
    <row r="222" spans="14:22" ht="12.75">
      <c r="N222" s="1"/>
      <c r="O222" s="1"/>
      <c r="P222" s="1"/>
      <c r="Q222" s="1"/>
      <c r="R222" s="1"/>
      <c r="S222" s="1"/>
      <c r="T222" s="1"/>
      <c r="U222" s="1"/>
      <c r="V222" s="1"/>
    </row>
    <row r="223" spans="14:22" ht="12.75">
      <c r="N223" s="1"/>
      <c r="O223" s="1"/>
      <c r="P223" s="1"/>
      <c r="Q223" s="1"/>
      <c r="R223" s="1"/>
      <c r="S223" s="1"/>
      <c r="T223" s="1"/>
      <c r="U223" s="1"/>
      <c r="V223" s="1"/>
    </row>
    <row r="224" spans="14:22" ht="12.75">
      <c r="N224" s="1"/>
      <c r="O224" s="1"/>
      <c r="P224" s="1"/>
      <c r="Q224" s="1"/>
      <c r="R224" s="1"/>
      <c r="S224" s="1"/>
      <c r="T224" s="1"/>
      <c r="U224" s="1"/>
      <c r="V224" s="1"/>
    </row>
    <row r="225" spans="14:22" ht="12.75">
      <c r="N225" s="1"/>
      <c r="O225" s="1"/>
      <c r="P225" s="1"/>
      <c r="Q225" s="1"/>
      <c r="R225" s="1"/>
      <c r="S225" s="1"/>
      <c r="T225" s="1"/>
      <c r="U225" s="1"/>
      <c r="V225" s="1"/>
    </row>
    <row r="226" spans="14:22" ht="12.75">
      <c r="N226" s="1"/>
      <c r="O226" s="1"/>
      <c r="P226" s="1"/>
      <c r="Q226" s="1"/>
      <c r="R226" s="1"/>
      <c r="S226" s="1"/>
      <c r="T226" s="1"/>
      <c r="U226" s="1"/>
      <c r="V226" s="1"/>
    </row>
    <row r="227" spans="14:22" ht="12.75">
      <c r="N227" s="1"/>
      <c r="O227" s="1"/>
      <c r="P227" s="1"/>
      <c r="Q227" s="1"/>
      <c r="R227" s="1"/>
      <c r="S227" s="1"/>
      <c r="T227" s="1"/>
      <c r="U227" s="1"/>
      <c r="V227" s="1"/>
    </row>
    <row r="228" spans="14:22" ht="12.75">
      <c r="N228" s="1"/>
      <c r="O228" s="1"/>
      <c r="P228" s="1"/>
      <c r="Q228" s="1"/>
      <c r="R228" s="1"/>
      <c r="S228" s="1"/>
      <c r="T228" s="1"/>
      <c r="U228" s="1"/>
      <c r="V228" s="1"/>
    </row>
  </sheetData>
  <sheetProtection/>
  <autoFilter ref="A13:V155"/>
  <mergeCells count="2">
    <mergeCell ref="A9:G9"/>
    <mergeCell ref="D1:G1"/>
  </mergeCells>
  <printOptions/>
  <pageMargins left="1.1811023622047245" right="0.35433070866141736" top="0.3937007874015748" bottom="0.3937007874015748" header="0.5118110236220472" footer="0.5118110236220472"/>
  <pageSetup horizontalDpi="600" verticalDpi="600" orientation="portrait" paperSize="9" scale="65" r:id="rId1"/>
  <rowBreaks count="4" manualBreakCount="4">
    <brk id="35" max="6" man="1"/>
    <brk id="62" max="6" man="1"/>
    <brk id="88" max="6" man="1"/>
    <brk id="11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7"/>
  <sheetViews>
    <sheetView view="pageBreakPreview" zoomScaleSheetLayoutView="100" zoomScalePageLayoutView="0" workbookViewId="0" topLeftCell="A1">
      <selection activeCell="A108" sqref="A108"/>
    </sheetView>
  </sheetViews>
  <sheetFormatPr defaultColWidth="9.00390625" defaultRowHeight="12.75"/>
  <cols>
    <col min="1" max="1" width="50.125" style="0" customWidth="1"/>
    <col min="4" max="4" width="16.625" style="0" customWidth="1"/>
    <col min="5" max="5" width="5.375" style="0" customWidth="1"/>
    <col min="6" max="6" width="20.125" style="0" customWidth="1"/>
    <col min="7" max="7" width="9.375" style="0" customWidth="1"/>
    <col min="8" max="12" width="16.00390625" style="0" customWidth="1"/>
    <col min="13" max="13" width="17.625" style="0" customWidth="1"/>
    <col min="14" max="14" width="15.75390625" style="0" customWidth="1"/>
  </cols>
  <sheetData>
    <row r="1" spans="1:12" ht="15">
      <c r="A1" s="6"/>
      <c r="B1" s="6"/>
      <c r="C1" s="144" t="s">
        <v>322</v>
      </c>
      <c r="D1" s="144"/>
      <c r="E1" s="144"/>
      <c r="F1" s="144"/>
      <c r="G1" s="6"/>
      <c r="H1" s="6"/>
      <c r="I1" s="6"/>
      <c r="J1" s="6"/>
      <c r="K1" s="6"/>
      <c r="L1" s="6"/>
    </row>
    <row r="2" spans="1:12" ht="15">
      <c r="A2" s="11"/>
      <c r="B2" s="6"/>
      <c r="C2" s="33" t="str">
        <f>'приложение 2'!D2</f>
        <v>к постановлению администрации</v>
      </c>
      <c r="D2" s="33"/>
      <c r="E2" s="33"/>
      <c r="F2" s="33"/>
      <c r="G2" s="6"/>
      <c r="H2" s="6"/>
      <c r="I2" s="6"/>
      <c r="J2" s="6"/>
      <c r="K2" s="6"/>
      <c r="L2" s="6"/>
    </row>
    <row r="3" spans="1:12" ht="15">
      <c r="A3" s="6"/>
      <c r="B3" s="6"/>
      <c r="C3" s="33" t="s">
        <v>21</v>
      </c>
      <c r="D3" s="33"/>
      <c r="E3" s="33"/>
      <c r="F3" s="33"/>
      <c r="G3" s="6"/>
      <c r="H3" s="6"/>
      <c r="I3" s="6"/>
      <c r="J3" s="6"/>
      <c r="K3" s="6"/>
      <c r="L3" s="6"/>
    </row>
    <row r="4" spans="1:12" ht="15">
      <c r="A4" s="6"/>
      <c r="B4" s="6"/>
      <c r="C4" s="33" t="s">
        <v>22</v>
      </c>
      <c r="D4" s="33"/>
      <c r="E4" s="33"/>
      <c r="F4" s="33"/>
      <c r="G4" s="6"/>
      <c r="H4" s="6"/>
      <c r="I4" s="6"/>
      <c r="J4" s="6"/>
      <c r="K4" s="6"/>
      <c r="L4" s="6"/>
    </row>
    <row r="5" spans="1:12" ht="15">
      <c r="A5" s="6"/>
      <c r="B5" s="6"/>
      <c r="C5" s="33" t="s">
        <v>23</v>
      </c>
      <c r="D5" s="33"/>
      <c r="E5" s="33"/>
      <c r="F5" s="33"/>
      <c r="G5" s="6"/>
      <c r="H5" s="6"/>
      <c r="I5" s="6"/>
      <c r="J5" s="6"/>
      <c r="K5" s="6"/>
      <c r="L5" s="6"/>
    </row>
    <row r="6" spans="1:12" ht="15">
      <c r="A6" s="6"/>
      <c r="B6" s="6"/>
      <c r="C6" s="33" t="str">
        <f>'приложение 2'!D6</f>
        <v>от "11" октября 2017 г. №446</v>
      </c>
      <c r="D6" s="33"/>
      <c r="E6" s="33"/>
      <c r="F6" s="33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/>
      <c r="B8" s="11"/>
      <c r="C8" s="11"/>
      <c r="D8" s="11"/>
      <c r="E8" s="6"/>
      <c r="F8" s="6"/>
      <c r="G8" s="6"/>
      <c r="H8" s="6"/>
      <c r="I8" s="6"/>
      <c r="J8" s="6"/>
      <c r="K8" s="6"/>
      <c r="L8" s="6"/>
    </row>
    <row r="9" spans="1:12" ht="76.5" customHeight="1">
      <c r="A9" s="143" t="s">
        <v>382</v>
      </c>
      <c r="B9" s="143"/>
      <c r="C9" s="143"/>
      <c r="D9" s="143"/>
      <c r="E9" s="143"/>
      <c r="F9" s="143"/>
      <c r="G9" s="27"/>
      <c r="H9" s="27"/>
      <c r="I9" s="27"/>
      <c r="J9" s="27"/>
      <c r="K9" s="27"/>
      <c r="L9" s="27"/>
    </row>
    <row r="10" spans="1:12" ht="12.75">
      <c r="A10" s="6"/>
      <c r="B10" s="11"/>
      <c r="C10" s="11"/>
      <c r="D10" s="11"/>
      <c r="E10" s="11"/>
      <c r="F10" s="6"/>
      <c r="G10" s="6"/>
      <c r="H10" s="6"/>
      <c r="I10" s="133">
        <f>F14-'приложение 2'!G14</f>
        <v>0</v>
      </c>
      <c r="J10" s="133">
        <f>I10+1714</f>
        <v>1714</v>
      </c>
      <c r="K10" s="6"/>
      <c r="L10" s="6"/>
    </row>
    <row r="11" spans="1:12" ht="2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21" s="30" customFormat="1" ht="30.75" customHeight="1">
      <c r="A12" s="20" t="s">
        <v>7</v>
      </c>
      <c r="B12" s="20" t="s">
        <v>9</v>
      </c>
      <c r="C12" s="20" t="s">
        <v>8</v>
      </c>
      <c r="D12" s="20" t="s">
        <v>19</v>
      </c>
      <c r="E12" s="20" t="s">
        <v>18</v>
      </c>
      <c r="F12" s="21" t="s">
        <v>44</v>
      </c>
      <c r="G12" s="31"/>
      <c r="H12" s="31"/>
      <c r="I12" s="31"/>
      <c r="J12" s="31"/>
      <c r="K12" s="31" t="e">
        <f>(#REF!-1995.9)*50%</f>
        <v>#REF!</v>
      </c>
      <c r="L12" s="31"/>
      <c r="M12" s="31"/>
      <c r="N12" s="31"/>
      <c r="O12" s="32"/>
      <c r="P12" s="32"/>
      <c r="Q12" s="32"/>
      <c r="R12" s="32"/>
      <c r="S12" s="32"/>
      <c r="T12" s="32"/>
      <c r="U12" s="32"/>
    </row>
    <row r="13" spans="1:21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28"/>
      <c r="H13" s="28"/>
      <c r="I13" s="28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</row>
    <row r="14" spans="1:21" s="4" customFormat="1" ht="41.25" customHeight="1">
      <c r="A14" s="37" t="s">
        <v>10</v>
      </c>
      <c r="B14" s="44"/>
      <c r="C14" s="44"/>
      <c r="D14" s="44"/>
      <c r="E14" s="44"/>
      <c r="F14" s="113">
        <f>F15+F52+F78+F121+F132+F154</f>
        <v>117454.70555000001</v>
      </c>
      <c r="G14" s="45"/>
      <c r="H14" s="45"/>
      <c r="I14" s="45"/>
      <c r="J14" s="45"/>
      <c r="K14" s="45"/>
      <c r="L14" s="45"/>
      <c r="M14" s="45"/>
      <c r="N14" s="45"/>
      <c r="O14" s="69"/>
      <c r="P14" s="69"/>
      <c r="Q14" s="69"/>
      <c r="R14" s="69"/>
      <c r="S14" s="69"/>
      <c r="T14" s="69"/>
      <c r="U14" s="69"/>
    </row>
    <row r="15" spans="1:21" s="3" customFormat="1" ht="18.75">
      <c r="A15" s="46" t="s">
        <v>41</v>
      </c>
      <c r="B15" s="17" t="s">
        <v>11</v>
      </c>
      <c r="C15" s="17"/>
      <c r="D15" s="47"/>
      <c r="E15" s="48"/>
      <c r="F15" s="114">
        <f>F16+F26+F31+F36</f>
        <v>18379.89145</v>
      </c>
      <c r="G15" s="29"/>
      <c r="H15" s="29"/>
      <c r="I15" s="29"/>
      <c r="J15" s="29"/>
      <c r="K15" s="29"/>
      <c r="L15" s="29"/>
      <c r="M15" s="29"/>
      <c r="N15" s="29"/>
      <c r="O15" s="70"/>
      <c r="P15" s="70"/>
      <c r="Q15" s="70"/>
      <c r="R15" s="70"/>
      <c r="S15" s="70"/>
      <c r="T15" s="70"/>
      <c r="U15" s="70"/>
    </row>
    <row r="16" spans="1:21" s="3" customFormat="1" ht="48.75" customHeight="1">
      <c r="A16" s="14" t="s">
        <v>53</v>
      </c>
      <c r="B16" s="17" t="s">
        <v>11</v>
      </c>
      <c r="C16" s="17" t="s">
        <v>12</v>
      </c>
      <c r="D16" s="17"/>
      <c r="E16" s="48"/>
      <c r="F16" s="114">
        <f>F20+F21+F22+F24+F25</f>
        <v>3667.39486</v>
      </c>
      <c r="G16" s="29"/>
      <c r="H16" s="29"/>
      <c r="I16" s="29"/>
      <c r="J16" s="29"/>
      <c r="K16" s="29"/>
      <c r="L16" s="29"/>
      <c r="M16" s="29"/>
      <c r="N16" s="29"/>
      <c r="O16" s="70"/>
      <c r="P16" s="70"/>
      <c r="Q16" s="70"/>
      <c r="R16" s="70"/>
      <c r="S16" s="70"/>
      <c r="T16" s="70"/>
      <c r="U16" s="70"/>
    </row>
    <row r="17" spans="1:21" s="3" customFormat="1" ht="63" customHeight="1">
      <c r="A17" s="14" t="s">
        <v>158</v>
      </c>
      <c r="B17" s="17" t="s">
        <v>11</v>
      </c>
      <c r="C17" s="17" t="s">
        <v>12</v>
      </c>
      <c r="D17" s="17" t="s">
        <v>57</v>
      </c>
      <c r="E17" s="48"/>
      <c r="F17" s="114">
        <f>F18</f>
        <v>3667.39486</v>
      </c>
      <c r="G17" s="29"/>
      <c r="H17" s="29"/>
      <c r="I17" s="29"/>
      <c r="J17" s="29"/>
      <c r="K17" s="29"/>
      <c r="L17" s="29"/>
      <c r="M17" s="29"/>
      <c r="N17" s="29"/>
      <c r="O17" s="70"/>
      <c r="P17" s="70"/>
      <c r="Q17" s="70"/>
      <c r="R17" s="70"/>
      <c r="S17" s="70"/>
      <c r="T17" s="70"/>
      <c r="U17" s="70"/>
    </row>
    <row r="18" spans="1:21" s="3" customFormat="1" ht="29.25" customHeight="1">
      <c r="A18" s="14" t="s">
        <v>60</v>
      </c>
      <c r="B18" s="17" t="s">
        <v>11</v>
      </c>
      <c r="C18" s="17" t="s">
        <v>12</v>
      </c>
      <c r="D18" s="17" t="s">
        <v>58</v>
      </c>
      <c r="E18" s="48"/>
      <c r="F18" s="114">
        <f>F19+F23</f>
        <v>3667.39486</v>
      </c>
      <c r="G18" s="29"/>
      <c r="H18" s="29"/>
      <c r="I18" s="29"/>
      <c r="J18" s="29"/>
      <c r="K18" s="29"/>
      <c r="L18" s="29"/>
      <c r="M18" s="29"/>
      <c r="N18" s="29"/>
      <c r="O18" s="70"/>
      <c r="P18" s="70"/>
      <c r="Q18" s="70"/>
      <c r="R18" s="70"/>
      <c r="S18" s="70"/>
      <c r="T18" s="70"/>
      <c r="U18" s="70"/>
    </row>
    <row r="19" spans="1:21" s="3" customFormat="1" ht="30.75" customHeight="1">
      <c r="A19" s="14" t="s">
        <v>61</v>
      </c>
      <c r="B19" s="17" t="s">
        <v>11</v>
      </c>
      <c r="C19" s="17" t="s">
        <v>12</v>
      </c>
      <c r="D19" s="17" t="s">
        <v>59</v>
      </c>
      <c r="E19" s="48"/>
      <c r="F19" s="114">
        <f>F20+F21+F22</f>
        <v>2921.00045</v>
      </c>
      <c r="G19" s="29"/>
      <c r="H19" s="29"/>
      <c r="I19" s="29"/>
      <c r="J19" s="29"/>
      <c r="K19" s="29"/>
      <c r="L19" s="29"/>
      <c r="M19" s="29"/>
      <c r="N19" s="29"/>
      <c r="O19" s="70"/>
      <c r="P19" s="70"/>
      <c r="Q19" s="70"/>
      <c r="R19" s="70"/>
      <c r="S19" s="70"/>
      <c r="T19" s="70"/>
      <c r="U19" s="70"/>
    </row>
    <row r="20" spans="1:21" s="3" customFormat="1" ht="80.25" customHeight="1">
      <c r="A20" s="14" t="s">
        <v>62</v>
      </c>
      <c r="B20" s="17" t="s">
        <v>11</v>
      </c>
      <c r="C20" s="17" t="s">
        <v>12</v>
      </c>
      <c r="D20" s="17" t="s">
        <v>63</v>
      </c>
      <c r="E20" s="17" t="s">
        <v>30</v>
      </c>
      <c r="F20" s="114">
        <f>'приложение 2'!G21</f>
        <v>2225.30326</v>
      </c>
      <c r="G20" s="29"/>
      <c r="H20" s="29"/>
      <c r="I20" s="29"/>
      <c r="J20" s="29"/>
      <c r="K20" s="29"/>
      <c r="L20" s="29"/>
      <c r="M20" s="29"/>
      <c r="N20" s="29"/>
      <c r="O20" s="70"/>
      <c r="P20" s="70"/>
      <c r="Q20" s="70"/>
      <c r="R20" s="70"/>
      <c r="S20" s="70"/>
      <c r="T20" s="70"/>
      <c r="U20" s="70"/>
    </row>
    <row r="21" spans="1:21" s="3" customFormat="1" ht="43.5" customHeight="1">
      <c r="A21" s="14" t="s">
        <v>77</v>
      </c>
      <c r="B21" s="17" t="s">
        <v>11</v>
      </c>
      <c r="C21" s="17" t="s">
        <v>12</v>
      </c>
      <c r="D21" s="17" t="s">
        <v>63</v>
      </c>
      <c r="E21" s="17" t="s">
        <v>28</v>
      </c>
      <c r="F21" s="114">
        <f>'приложение 2'!G22</f>
        <v>675.69719</v>
      </c>
      <c r="G21" s="29"/>
      <c r="H21" s="29"/>
      <c r="I21" s="29"/>
      <c r="J21" s="29"/>
      <c r="K21" s="29"/>
      <c r="L21" s="29"/>
      <c r="M21" s="29"/>
      <c r="N21" s="29"/>
      <c r="O21" s="70"/>
      <c r="P21" s="70"/>
      <c r="Q21" s="70"/>
      <c r="R21" s="70"/>
      <c r="S21" s="70"/>
      <c r="T21" s="70"/>
      <c r="U21" s="70"/>
    </row>
    <row r="22" spans="1:21" s="3" customFormat="1" ht="32.25" customHeight="1">
      <c r="A22" s="14" t="s">
        <v>64</v>
      </c>
      <c r="B22" s="17" t="s">
        <v>11</v>
      </c>
      <c r="C22" s="17" t="s">
        <v>12</v>
      </c>
      <c r="D22" s="17" t="s">
        <v>63</v>
      </c>
      <c r="E22" s="17" t="s">
        <v>31</v>
      </c>
      <c r="F22" s="114">
        <f>'приложение 2'!G23</f>
        <v>20</v>
      </c>
      <c r="G22" s="29"/>
      <c r="H22" s="29"/>
      <c r="I22" s="29"/>
      <c r="J22" s="29"/>
      <c r="K22" s="29"/>
      <c r="L22" s="29"/>
      <c r="M22" s="29"/>
      <c r="N22" s="29"/>
      <c r="O22" s="70"/>
      <c r="P22" s="70"/>
      <c r="Q22" s="70"/>
      <c r="R22" s="70"/>
      <c r="S22" s="70"/>
      <c r="T22" s="70"/>
      <c r="U22" s="70"/>
    </row>
    <row r="23" spans="1:21" s="3" customFormat="1" ht="32.25" customHeight="1">
      <c r="A23" s="14" t="s">
        <v>67</v>
      </c>
      <c r="B23" s="17" t="s">
        <v>11</v>
      </c>
      <c r="C23" s="17" t="s">
        <v>12</v>
      </c>
      <c r="D23" s="17" t="s">
        <v>65</v>
      </c>
      <c r="E23" s="17"/>
      <c r="F23" s="114">
        <f>F24+F25</f>
        <v>746.39441</v>
      </c>
      <c r="G23" s="29"/>
      <c r="H23" s="29"/>
      <c r="I23" s="29"/>
      <c r="J23" s="29"/>
      <c r="K23" s="29"/>
      <c r="L23" s="29"/>
      <c r="M23" s="29"/>
      <c r="N23" s="29"/>
      <c r="O23" s="70"/>
      <c r="P23" s="70"/>
      <c r="Q23" s="70"/>
      <c r="R23" s="70"/>
      <c r="S23" s="70"/>
      <c r="T23" s="70"/>
      <c r="U23" s="70"/>
    </row>
    <row r="24" spans="1:21" s="3" customFormat="1" ht="79.5" customHeight="1">
      <c r="A24" s="14" t="s">
        <v>69</v>
      </c>
      <c r="B24" s="17" t="s">
        <v>11</v>
      </c>
      <c r="C24" s="17" t="s">
        <v>12</v>
      </c>
      <c r="D24" s="17" t="s">
        <v>66</v>
      </c>
      <c r="E24" s="17" t="s">
        <v>30</v>
      </c>
      <c r="F24" s="114">
        <f>'приложение 2'!G25</f>
        <v>746.39441</v>
      </c>
      <c r="G24" s="29"/>
      <c r="H24" s="29"/>
      <c r="I24" s="29"/>
      <c r="J24" s="29"/>
      <c r="K24" s="29"/>
      <c r="L24" s="29"/>
      <c r="M24" s="29"/>
      <c r="N24" s="29"/>
      <c r="O24" s="70"/>
      <c r="P24" s="70"/>
      <c r="Q24" s="70"/>
      <c r="R24" s="70"/>
      <c r="S24" s="70"/>
      <c r="T24" s="70"/>
      <c r="U24" s="70"/>
    </row>
    <row r="25" spans="1:21" s="3" customFormat="1" ht="46.5" customHeight="1">
      <c r="A25" s="14" t="s">
        <v>193</v>
      </c>
      <c r="B25" s="17" t="s">
        <v>11</v>
      </c>
      <c r="C25" s="17" t="s">
        <v>12</v>
      </c>
      <c r="D25" s="17" t="s">
        <v>66</v>
      </c>
      <c r="E25" s="17" t="s">
        <v>28</v>
      </c>
      <c r="F25" s="114">
        <f>'приложение 2'!G26</f>
        <v>0</v>
      </c>
      <c r="G25" s="29"/>
      <c r="H25" s="29"/>
      <c r="I25" s="29"/>
      <c r="J25" s="29"/>
      <c r="K25" s="29"/>
      <c r="L25" s="29"/>
      <c r="M25" s="29"/>
      <c r="N25" s="29"/>
      <c r="O25" s="70"/>
      <c r="P25" s="70"/>
      <c r="Q25" s="70"/>
      <c r="R25" s="70"/>
      <c r="S25" s="70"/>
      <c r="T25" s="70"/>
      <c r="U25" s="70"/>
    </row>
    <row r="26" spans="1:21" s="3" customFormat="1" ht="25.5" customHeight="1">
      <c r="A26" s="14" t="str">
        <f>'приложение 2'!A27</f>
        <v>Обеспечение проведения выборов и референдумов</v>
      </c>
      <c r="B26" s="17" t="s">
        <v>11</v>
      </c>
      <c r="C26" s="17" t="s">
        <v>354</v>
      </c>
      <c r="D26" s="17"/>
      <c r="E26" s="17"/>
      <c r="F26" s="114">
        <f>F27</f>
        <v>309.08458</v>
      </c>
      <c r="G26" s="29"/>
      <c r="H26" s="29"/>
      <c r="I26" s="29"/>
      <c r="J26" s="29"/>
      <c r="K26" s="29"/>
      <c r="L26" s="29"/>
      <c r="M26" s="29"/>
      <c r="N26" s="29"/>
      <c r="O26" s="70"/>
      <c r="P26" s="70"/>
      <c r="Q26" s="70"/>
      <c r="R26" s="70"/>
      <c r="S26" s="70"/>
      <c r="T26" s="70"/>
      <c r="U26" s="70"/>
    </row>
    <row r="27" spans="1:21" s="3" customFormat="1" ht="32.25" customHeight="1">
      <c r="A27" s="14" t="str">
        <f>'приложение 2'!A28</f>
        <v>Муниципальная программа городского поселения город Бобров "Муниципальное управление и гражданское общество"</v>
      </c>
      <c r="B27" s="17" t="s">
        <v>11</v>
      </c>
      <c r="C27" s="17" t="s">
        <v>354</v>
      </c>
      <c r="D27" s="17" t="s">
        <v>57</v>
      </c>
      <c r="E27" s="17"/>
      <c r="F27" s="114">
        <f>F28</f>
        <v>309.08458</v>
      </c>
      <c r="G27" s="29"/>
      <c r="H27" s="29"/>
      <c r="I27" s="29"/>
      <c r="J27" s="29"/>
      <c r="K27" s="29"/>
      <c r="L27" s="29"/>
      <c r="M27" s="29"/>
      <c r="N27" s="29"/>
      <c r="O27" s="70"/>
      <c r="P27" s="70"/>
      <c r="Q27" s="70"/>
      <c r="R27" s="70"/>
      <c r="S27" s="70"/>
      <c r="T27" s="70"/>
      <c r="U27" s="70"/>
    </row>
    <row r="28" spans="1:21" s="3" customFormat="1" ht="31.5" customHeight="1">
      <c r="A28" s="14" t="str">
        <f>'приложение 2'!A29</f>
        <v>Подпрограмма "Управление муниципальными финансами и муниципальным имуществом "</v>
      </c>
      <c r="B28" s="17" t="s">
        <v>11</v>
      </c>
      <c r="C28" s="17" t="s">
        <v>354</v>
      </c>
      <c r="D28" s="17" t="s">
        <v>356</v>
      </c>
      <c r="E28" s="17"/>
      <c r="F28" s="114">
        <f>F29</f>
        <v>309.08458</v>
      </c>
      <c r="G28" s="29"/>
      <c r="H28" s="29"/>
      <c r="I28" s="29"/>
      <c r="J28" s="29"/>
      <c r="K28" s="29"/>
      <c r="L28" s="29"/>
      <c r="M28" s="29"/>
      <c r="N28" s="29"/>
      <c r="O28" s="70"/>
      <c r="P28" s="70"/>
      <c r="Q28" s="70"/>
      <c r="R28" s="70"/>
      <c r="S28" s="70"/>
      <c r="T28" s="70"/>
      <c r="U28" s="70"/>
    </row>
    <row r="29" spans="1:21" s="3" customFormat="1" ht="33.75" customHeight="1">
      <c r="A29" s="14" t="str">
        <f>'приложение 2'!A30</f>
        <v>Основное мероприятие «Избирательная комиссия городского поселения город Бобров»</v>
      </c>
      <c r="B29" s="17" t="s">
        <v>11</v>
      </c>
      <c r="C29" s="17" t="s">
        <v>354</v>
      </c>
      <c r="D29" s="17" t="s">
        <v>358</v>
      </c>
      <c r="E29" s="17"/>
      <c r="F29" s="114">
        <f>F30</f>
        <v>309.08458</v>
      </c>
      <c r="G29" s="29"/>
      <c r="H29" s="29"/>
      <c r="I29" s="29"/>
      <c r="J29" s="29"/>
      <c r="K29" s="29"/>
      <c r="L29" s="29"/>
      <c r="M29" s="29"/>
      <c r="N29" s="29"/>
      <c r="O29" s="70"/>
      <c r="P29" s="70"/>
      <c r="Q29" s="70"/>
      <c r="R29" s="70"/>
      <c r="S29" s="70"/>
      <c r="T29" s="70"/>
      <c r="U29" s="70"/>
    </row>
    <row r="30" spans="1:21" s="3" customFormat="1" ht="46.5" customHeight="1">
      <c r="A30" s="14" t="str">
        <f>'приложение 2'!A31</f>
        <v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v>
      </c>
      <c r="B30" s="17" t="s">
        <v>11</v>
      </c>
      <c r="C30" s="17" t="s">
        <v>354</v>
      </c>
      <c r="D30" s="17" t="s">
        <v>360</v>
      </c>
      <c r="E30" s="17" t="s">
        <v>28</v>
      </c>
      <c r="F30" s="114">
        <f>'приложение 2'!G31</f>
        <v>309.08458</v>
      </c>
      <c r="G30" s="29"/>
      <c r="H30" s="29"/>
      <c r="I30" s="29"/>
      <c r="J30" s="29"/>
      <c r="K30" s="29"/>
      <c r="L30" s="29"/>
      <c r="M30" s="29"/>
      <c r="N30" s="29"/>
      <c r="O30" s="70"/>
      <c r="P30" s="70"/>
      <c r="Q30" s="70"/>
      <c r="R30" s="70"/>
      <c r="S30" s="70"/>
      <c r="T30" s="70"/>
      <c r="U30" s="70"/>
    </row>
    <row r="31" spans="1:21" s="3" customFormat="1" ht="22.5" customHeight="1">
      <c r="A31" s="14" t="s">
        <v>0</v>
      </c>
      <c r="B31" s="17" t="s">
        <v>11</v>
      </c>
      <c r="C31" s="17" t="s">
        <v>24</v>
      </c>
      <c r="D31" s="17"/>
      <c r="E31" s="17"/>
      <c r="F31" s="114">
        <f>F32</f>
        <v>0</v>
      </c>
      <c r="G31" 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"R31" s="70"/>
      <c r="S31" s="70"/>
      <c r="T31" s="70"/>
      <c r="U31" s="70"/>
    </row>
    <row r="32" spans="1:21" s="3" customFormat="1" ht="62.25" customHeight="1">
      <c r="A32" s="14" t="s">
        <v>158</v>
      </c>
      <c r="B32" s="17" t="s">
        <v>11</v>
      </c>
      <c r="C32" s="17" t="s">
        <v>24</v>
      </c>
      <c r="D32" s="17" t="s">
        <v>57</v>
      </c>
      <c r="E32" s="17"/>
      <c r="F32" s="114">
        <f>F33</f>
        <v>0</v>
      </c>
      <c r="G32" s="29"/>
      <c r="H32" s="29"/>
      <c r="I32" s="29"/>
      <c r="J32" s="29"/>
      <c r="K32" s="29"/>
      <c r="L32" s="29"/>
      <c r="M32" s="29"/>
      <c r="N32" s="29"/>
      <c r="O32" s="70"/>
      <c r="P32" s="70"/>
      <c r="Q32" s="70"/>
      <c r="R32" s="70"/>
      <c r="S32" s="70"/>
      <c r="T32" s="70"/>
      <c r="U32" s="70"/>
    </row>
    <row r="33" spans="1:21" s="3" customFormat="1" ht="33" customHeight="1">
      <c r="A33" s="14" t="s">
        <v>60</v>
      </c>
      <c r="B33" s="17" t="s">
        <v>11</v>
      </c>
      <c r="C33" s="17" t="s">
        <v>24</v>
      </c>
      <c r="D33" s="17" t="s">
        <v>58</v>
      </c>
      <c r="E33" s="17"/>
      <c r="F33" s="114">
        <f>F34</f>
        <v>0</v>
      </c>
      <c r="G33" s="29"/>
      <c r="H33" s="29"/>
      <c r="I33" s="29"/>
      <c r="J33" s="29"/>
      <c r="K33" s="29"/>
      <c r="L33" s="29"/>
      <c r="M33" s="29"/>
      <c r="N33" s="29"/>
      <c r="O33" s="70"/>
      <c r="P33" s="70"/>
      <c r="Q33" s="70"/>
      <c r="R33" s="70"/>
      <c r="S33" s="70"/>
      <c r="T33" s="70"/>
      <c r="U33" s="70"/>
    </row>
    <row r="34" spans="1:21" s="3" customFormat="1" ht="33" customHeight="1">
      <c r="A34" s="14" t="s">
        <v>70</v>
      </c>
      <c r="B34" s="17" t="s">
        <v>11</v>
      </c>
      <c r="C34" s="17" t="s">
        <v>24</v>
      </c>
      <c r="D34" s="17" t="s">
        <v>68</v>
      </c>
      <c r="E34" s="17"/>
      <c r="F34" s="114">
        <f>F35</f>
        <v>0</v>
      </c>
      <c r="G34" s="29"/>
      <c r="H34" s="29"/>
      <c r="I34" s="29"/>
      <c r="J34" s="29"/>
      <c r="K34" s="29"/>
      <c r="L34" s="29"/>
      <c r="M34" s="29"/>
      <c r="N34" s="29"/>
      <c r="O34" s="70"/>
      <c r="P34" s="70"/>
      <c r="Q34" s="70"/>
      <c r="R34" s="70"/>
      <c r="S34" s="70"/>
      <c r="T34" s="70"/>
      <c r="U34" s="70"/>
    </row>
    <row r="35" spans="1:21" s="3" customFormat="1" ht="71.25" customHeight="1">
      <c r="A35" s="14" t="s">
        <v>71</v>
      </c>
      <c r="B35" s="17" t="s">
        <v>11</v>
      </c>
      <c r="C35" s="17" t="s">
        <v>24</v>
      </c>
      <c r="D35" s="17" t="s">
        <v>72</v>
      </c>
      <c r="E35" s="17" t="s">
        <v>31</v>
      </c>
      <c r="F35" s="114">
        <f>'приложение 2'!G36</f>
        <v>0</v>
      </c>
      <c r="G35" s="29"/>
      <c r="H35" s="29"/>
      <c r="I35" s="29"/>
      <c r="J35" s="29"/>
      <c r="K35" s="29"/>
      <c r="L35" s="29"/>
      <c r="M35" s="29"/>
      <c r="N35" s="29"/>
      <c r="O35" s="70"/>
      <c r="P35" s="70"/>
      <c r="Q35" s="70"/>
      <c r="R35" s="70"/>
      <c r="S35" s="70"/>
      <c r="T35" s="70"/>
      <c r="U35" s="70"/>
    </row>
    <row r="36" spans="1:21" s="78" customFormat="1" ht="25.5" customHeight="1">
      <c r="A36" s="14" t="s">
        <v>40</v>
      </c>
      <c r="B36" s="17" t="s">
        <v>11</v>
      </c>
      <c r="C36" s="17" t="s">
        <v>25</v>
      </c>
      <c r="D36" s="17"/>
      <c r="E36" s="17"/>
      <c r="F36" s="114">
        <f>F37</f>
        <v>14403.41201</v>
      </c>
      <c r="G36" s="75"/>
      <c r="H36" s="75"/>
      <c r="I36" s="75"/>
      <c r="J36" s="75"/>
      <c r="K36" s="75"/>
      <c r="L36" s="75"/>
      <c r="M36" s="75"/>
      <c r="N36" s="75"/>
      <c r="O36" s="76"/>
      <c r="P36" s="76"/>
      <c r="Q36" s="76"/>
      <c r="R36" s="76"/>
      <c r="S36" s="76"/>
      <c r="T36" s="76"/>
      <c r="U36" s="76"/>
    </row>
    <row r="37" spans="1:21" s="3" customFormat="1" ht="63" customHeight="1">
      <c r="A37" s="14" t="s">
        <v>56</v>
      </c>
      <c r="B37" s="17" t="s">
        <v>11</v>
      </c>
      <c r="C37" s="17" t="s">
        <v>25</v>
      </c>
      <c r="D37" s="17" t="s">
        <v>57</v>
      </c>
      <c r="E37" s="17"/>
      <c r="F37" s="114">
        <f>F38</f>
        <v>14403.41201</v>
      </c>
      <c r="G37" s="29"/>
      <c r="H37" s="29"/>
      <c r="I37" s="29"/>
      <c r="J37" s="29"/>
      <c r="K37" s="29"/>
      <c r="L37" s="29"/>
      <c r="M37" s="29"/>
      <c r="N37" s="29"/>
      <c r="O37" s="70"/>
      <c r="P37" s="70"/>
      <c r="Q37" s="70"/>
      <c r="R37" s="70"/>
      <c r="S37" s="70"/>
      <c r="T37" s="70"/>
      <c r="U37" s="70"/>
    </row>
    <row r="38" spans="1:21" s="3" customFormat="1" ht="30.75" customHeight="1">
      <c r="A38" s="14" t="s">
        <v>60</v>
      </c>
      <c r="B38" s="17" t="s">
        <v>11</v>
      </c>
      <c r="C38" s="17" t="s">
        <v>25</v>
      </c>
      <c r="D38" s="17" t="s">
        <v>58</v>
      </c>
      <c r="E38" s="17"/>
      <c r="F38" s="114">
        <f>F39+F44</f>
        <v>14403.41201</v>
      </c>
      <c r="G38" s="29"/>
      <c r="H38" s="29"/>
      <c r="I38" s="29"/>
      <c r="J38" s="29"/>
      <c r="K38" s="29"/>
      <c r="L38" s="29"/>
      <c r="M38" s="29"/>
      <c r="N38" s="29"/>
      <c r="O38" s="70"/>
      <c r="P38" s="70"/>
      <c r="Q38" s="70"/>
      <c r="R38" s="70"/>
      <c r="S38" s="70"/>
      <c r="T38" s="70"/>
      <c r="U38" s="70"/>
    </row>
    <row r="39" spans="1:21" s="3" customFormat="1" ht="74.25" customHeight="1">
      <c r="A39" s="14" t="s">
        <v>73</v>
      </c>
      <c r="B39" s="17" t="s">
        <v>11</v>
      </c>
      <c r="C39" s="17" t="s">
        <v>25</v>
      </c>
      <c r="D39" s="17" t="s">
        <v>74</v>
      </c>
      <c r="E39" s="17"/>
      <c r="F39" s="114">
        <f>F40+F41+F42+F43</f>
        <v>13835.12933</v>
      </c>
      <c r="G39" s="29"/>
      <c r="H39" s="29"/>
      <c r="I39" s="29"/>
      <c r="J39" s="29"/>
      <c r="K39" s="29"/>
      <c r="L39" s="29"/>
      <c r="M39" s="29"/>
      <c r="N39" s="29"/>
      <c r="O39" s="70"/>
      <c r="P39" s="70"/>
      <c r="Q39" s="70"/>
      <c r="R39" s="70"/>
      <c r="S39" s="70"/>
      <c r="T39" s="70"/>
      <c r="U39" s="70"/>
    </row>
    <row r="40" spans="1:21" s="3" customFormat="1" ht="41.25" customHeight="1">
      <c r="A40" s="14" t="str">
        <f>'приложение 2'!A41</f>
        <v>Резервный фонд Правительства Воронежской области (Капитальные вложения в объекты государственной (муниципальной) собственности)</v>
      </c>
      <c r="B40" s="17" t="s">
        <v>11</v>
      </c>
      <c r="C40" s="17" t="s">
        <v>25</v>
      </c>
      <c r="D40" s="17" t="s">
        <v>352</v>
      </c>
      <c r="E40" s="17" t="s">
        <v>29</v>
      </c>
      <c r="F40" s="114">
        <f>'приложение 2'!G41</f>
        <v>0</v>
      </c>
      <c r="G40" s="29"/>
      <c r="H40" s="29"/>
      <c r="I40" s="29"/>
      <c r="J40" s="29"/>
      <c r="K40" s="29"/>
      <c r="L40" s="29"/>
      <c r="M40" s="29"/>
      <c r="N40" s="29"/>
      <c r="O40" s="70"/>
      <c r="P40" s="70"/>
      <c r="Q40" s="70"/>
      <c r="R40" s="70"/>
      <c r="S40" s="70"/>
      <c r="T40" s="70"/>
      <c r="U40" s="70"/>
    </row>
    <row r="41" spans="1:21" s="3" customFormat="1" ht="48.75" customHeight="1">
      <c r="A41" s="14" t="s">
        <v>194</v>
      </c>
      <c r="B41" s="17" t="s">
        <v>11</v>
      </c>
      <c r="C41" s="17" t="s">
        <v>25</v>
      </c>
      <c r="D41" s="17" t="s">
        <v>75</v>
      </c>
      <c r="E41" s="17" t="s">
        <v>28</v>
      </c>
      <c r="F41" s="114">
        <f>'приложение 2'!G42</f>
        <v>2077.00383</v>
      </c>
      <c r="G41" s="29"/>
      <c r="H41" s="29"/>
      <c r="I41" s="29"/>
      <c r="J41" s="29"/>
      <c r="K41" s="29"/>
      <c r="L41" s="29"/>
      <c r="M41" s="29"/>
      <c r="N41" s="29"/>
      <c r="O41" s="70"/>
      <c r="P41" s="70"/>
      <c r="Q41" s="70"/>
      <c r="R41" s="70"/>
      <c r="S41" s="70"/>
      <c r="T41" s="70"/>
      <c r="U41" s="70"/>
    </row>
    <row r="42" spans="1:21" s="3" customFormat="1" ht="48.75" customHeight="1">
      <c r="A42" s="14" t="s">
        <v>202</v>
      </c>
      <c r="B42" s="17" t="s">
        <v>11</v>
      </c>
      <c r="C42" s="17" t="s">
        <v>25</v>
      </c>
      <c r="D42" s="17" t="s">
        <v>75</v>
      </c>
      <c r="E42" s="17" t="s">
        <v>29</v>
      </c>
      <c r="F42" s="114">
        <f>'приложение 2'!G43</f>
        <v>11758.1255</v>
      </c>
      <c r="G42" s="29"/>
      <c r="H42" s="29"/>
      <c r="I42" s="29"/>
      <c r="J42" s="29"/>
      <c r="K42" s="29"/>
      <c r="L42" s="29"/>
      <c r="M42" s="29"/>
      <c r="N42" s="29"/>
      <c r="O42" s="70"/>
      <c r="P42" s="70"/>
      <c r="Q42" s="70"/>
      <c r="R42" s="70"/>
      <c r="S42" s="70"/>
      <c r="T42" s="70"/>
      <c r="U42" s="70"/>
    </row>
    <row r="43" spans="1:21" s="3" customFormat="1" ht="40.5" customHeight="1">
      <c r="A43" s="14" t="s">
        <v>135</v>
      </c>
      <c r="B43" s="17" t="s">
        <v>11</v>
      </c>
      <c r="C43" s="17" t="s">
        <v>25</v>
      </c>
      <c r="D43" s="17" t="s">
        <v>75</v>
      </c>
      <c r="E43" s="17" t="s">
        <v>31</v>
      </c>
      <c r="F43" s="114">
        <f>'приложение 2'!G44</f>
        <v>0</v>
      </c>
      <c r="G43" s="29"/>
      <c r="H43" s="29"/>
      <c r="I43" s="29"/>
      <c r="J43" s="29"/>
      <c r="K43" s="29"/>
      <c r="L43" s="29"/>
      <c r="M43" s="29"/>
      <c r="N43" s="29"/>
      <c r="O43" s="70"/>
      <c r="P43" s="70"/>
      <c r="Q43" s="70"/>
      <c r="R43" s="70"/>
      <c r="S43" s="70"/>
      <c r="T43" s="70"/>
      <c r="U43" s="70"/>
    </row>
    <row r="44" spans="1:21" s="3" customFormat="1" ht="33" customHeight="1">
      <c r="A44" s="14" t="s">
        <v>61</v>
      </c>
      <c r="B44" s="17" t="s">
        <v>11</v>
      </c>
      <c r="C44" s="17" t="s">
        <v>25</v>
      </c>
      <c r="D44" s="17" t="s">
        <v>59</v>
      </c>
      <c r="E44" s="17"/>
      <c r="F44" s="114">
        <f>F45</f>
        <v>568.28268</v>
      </c>
      <c r="G44" s="29"/>
      <c r="H44" s="29"/>
      <c r="I44" s="29"/>
      <c r="J44" s="29"/>
      <c r="K44" s="29"/>
      <c r="L44" s="29"/>
      <c r="M44" s="29"/>
      <c r="N44" s="29"/>
      <c r="O44" s="70"/>
      <c r="P44" s="70"/>
      <c r="Q44" s="70"/>
      <c r="R44" s="70"/>
      <c r="S44" s="70"/>
      <c r="T44" s="70"/>
      <c r="U44" s="70"/>
    </row>
    <row r="45" spans="1:21" s="3" customFormat="1" ht="46.5" customHeight="1">
      <c r="A45" s="14" t="s">
        <v>77</v>
      </c>
      <c r="B45" s="17" t="s">
        <v>11</v>
      </c>
      <c r="C45" s="17" t="s">
        <v>25</v>
      </c>
      <c r="D45" s="17" t="s">
        <v>63</v>
      </c>
      <c r="E45" s="17" t="s">
        <v>28</v>
      </c>
      <c r="F45" s="114">
        <f>'приложение 2'!G46</f>
        <v>568.28268</v>
      </c>
      <c r="G45" s="29"/>
      <c r="H45" s="29"/>
      <c r="I45" s="29"/>
      <c r="J45" s="29"/>
      <c r="K45" s="29"/>
      <c r="L45" s="29"/>
      <c r="M45" s="29"/>
      <c r="N45" s="29"/>
      <c r="O45" s="70"/>
      <c r="P45" s="70"/>
      <c r="Q45" s="70"/>
      <c r="R45" s="70"/>
      <c r="S45" s="70"/>
      <c r="T45" s="70"/>
      <c r="U45" s="70"/>
    </row>
    <row r="46" spans="1:21" s="3" customFormat="1" ht="46.5" customHeight="1">
      <c r="A46" s="14" t="str">
        <f>'приложение 2'!A47</f>
        <v>Национальная безопасность и правоохранительная деятельность</v>
      </c>
      <c r="B46" s="17" t="s">
        <v>16</v>
      </c>
      <c r="C46" s="17"/>
      <c r="D46" s="115"/>
      <c r="E46" s="17"/>
      <c r="F46" s="114">
        <f>F47</f>
        <v>0</v>
      </c>
      <c r="G46" s="29"/>
      <c r="H46" s="29"/>
      <c r="I46" s="29"/>
      <c r="J46" s="29"/>
      <c r="K46" s="29"/>
      <c r="L46" s="29"/>
      <c r="M46" s="29"/>
      <c r="N46" s="29"/>
      <c r="O46" s="70"/>
      <c r="P46" s="70"/>
      <c r="Q46" s="70"/>
      <c r="R46" s="70"/>
      <c r="S46" s="70"/>
      <c r="T46" s="70"/>
      <c r="U46" s="70"/>
    </row>
    <row r="47" spans="1:21" s="3" customFormat="1" ht="46.5" customHeight="1">
      <c r="A47" s="14" t="str">
        <f>'приложение 2'!A48</f>
        <v>Другие вопросы в области национальной безопасности и правоохранительной деятельности</v>
      </c>
      <c r="B47" s="17" t="s">
        <v>16</v>
      </c>
      <c r="C47" s="17" t="s">
        <v>343</v>
      </c>
      <c r="D47" s="115"/>
      <c r="E47" s="17"/>
      <c r="F47" s="114">
        <f>F48</f>
        <v>0</v>
      </c>
      <c r="G47" s="29"/>
      <c r="H47" s="29"/>
      <c r="I47" s="29"/>
      <c r="J47" s="29"/>
      <c r="K47" s="29"/>
      <c r="L47" s="29"/>
      <c r="M47" s="29"/>
      <c r="N47" s="29"/>
      <c r="O47" s="70"/>
      <c r="P47" s="70"/>
      <c r="Q47" s="70"/>
      <c r="R47" s="70"/>
      <c r="S47" s="70"/>
      <c r="T47" s="70"/>
      <c r="U47" s="70"/>
    </row>
    <row r="48" spans="1:21" s="3" customFormat="1" ht="46.5" customHeight="1">
      <c r="A48" s="14" t="str">
        <f>'приложение 2'!A49</f>
        <v>Муниципальная программа городского поселения город Бобров "Муниципальное управление и гражданское общество"</v>
      </c>
      <c r="B48" s="17" t="s">
        <v>16</v>
      </c>
      <c r="C48" s="17" t="s">
        <v>343</v>
      </c>
      <c r="D48" s="115" t="s">
        <v>57</v>
      </c>
      <c r="E48" s="17"/>
      <c r="F48" s="114">
        <f>F49</f>
        <v>0</v>
      </c>
      <c r="G48" s="29"/>
      <c r="H48" s="29"/>
      <c r="I48" s="29"/>
      <c r="J48" s="29"/>
      <c r="K48" s="29"/>
      <c r="L48" s="29"/>
      <c r="M48" s="29"/>
      <c r="N48" s="29"/>
      <c r="O48" s="70"/>
      <c r="P48" s="70"/>
      <c r="Q48" s="70"/>
      <c r="R48" s="70"/>
      <c r="S48" s="70"/>
      <c r="T48" s="70"/>
      <c r="U48" s="70"/>
    </row>
    <row r="49" spans="1:21" s="3" customFormat="1" ht="46.5" customHeight="1">
      <c r="A49" s="14" t="str">
        <f>'приложение 2'!A50</f>
        <v>Подпрограмма "Развитие и модернизация населения от угроз чрезвычайных ситуаций и пожаров" </v>
      </c>
      <c r="B49" s="17" t="s">
        <v>16</v>
      </c>
      <c r="C49" s="17" t="s">
        <v>343</v>
      </c>
      <c r="D49" s="115" t="s">
        <v>346</v>
      </c>
      <c r="E49" s="17"/>
      <c r="F49" s="114">
        <f>F50</f>
        <v>0</v>
      </c>
      <c r="G49" s="29"/>
      <c r="H49" s="29"/>
      <c r="I49" s="29"/>
      <c r="J49" s="29"/>
      <c r="K49" s="29"/>
      <c r="L49" s="29"/>
      <c r="M49" s="29"/>
      <c r="N49" s="29"/>
      <c r="O49" s="70"/>
      <c r="P49" s="70"/>
      <c r="Q49" s="70"/>
      <c r="R49" s="70"/>
      <c r="S49" s="70"/>
      <c r="T49" s="70"/>
      <c r="U49" s="70"/>
    </row>
    <row r="50" spans="1:21" s="3" customFormat="1" ht="46.5" customHeight="1">
      <c r="A50" s="14" t="str">
        <f>'приложение 2'!A51</f>
        <v>Основное мероприятие "Повышение готовности к ликвидации черезвычайных ситуаций"</v>
      </c>
      <c r="B50" s="17" t="s">
        <v>16</v>
      </c>
      <c r="C50" s="17" t="s">
        <v>343</v>
      </c>
      <c r="D50" s="115" t="s">
        <v>348</v>
      </c>
      <c r="E50" s="17"/>
      <c r="F50" s="114">
        <f>F51</f>
        <v>0</v>
      </c>
      <c r="G50" s="29"/>
      <c r="H50" s="29"/>
      <c r="I50" s="29"/>
      <c r="J50" s="29"/>
      <c r="K50" s="29"/>
      <c r="L50" s="29"/>
      <c r="M50" s="29"/>
      <c r="N50" s="29"/>
      <c r="O50" s="70"/>
      <c r="P50" s="70"/>
      <c r="Q50" s="70"/>
      <c r="R50" s="70"/>
      <c r="S50" s="70"/>
      <c r="T50" s="70"/>
      <c r="U50" s="70"/>
    </row>
    <row r="51" spans="1:21" s="3" customFormat="1" ht="46.5" customHeight="1">
      <c r="A51" s="14" t="str">
        <f>'приложение 2'!A52</f>
        <v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v>
      </c>
      <c r="B51" s="17" t="s">
        <v>16</v>
      </c>
      <c r="C51" s="17" t="s">
        <v>343</v>
      </c>
      <c r="D51" s="115" t="s">
        <v>350</v>
      </c>
      <c r="E51" s="17" t="s">
        <v>28</v>
      </c>
      <c r="F51" s="114">
        <f>'приложение 2'!G52</f>
        <v>0</v>
      </c>
      <c r="G51" s="29"/>
      <c r="H51" s="29"/>
      <c r="I51" s="29"/>
      <c r="J51" s="29"/>
      <c r="K51" s="29"/>
      <c r="L51" s="29"/>
      <c r="M51" s="29"/>
      <c r="N51" s="29"/>
      <c r="O51" s="70"/>
      <c r="P51" s="70"/>
      <c r="Q51" s="70"/>
      <c r="R51" s="70"/>
      <c r="S51" s="70"/>
      <c r="T51" s="70"/>
      <c r="U51" s="70"/>
    </row>
    <row r="52" spans="1:21" s="3" customFormat="1" ht="33.75" customHeight="1">
      <c r="A52" s="14" t="s">
        <v>1</v>
      </c>
      <c r="B52" s="17" t="s">
        <v>12</v>
      </c>
      <c r="C52" s="17"/>
      <c r="D52" s="17"/>
      <c r="E52" s="17"/>
      <c r="F52" s="114">
        <f>F53+F58+F64</f>
        <v>30840.66311</v>
      </c>
      <c r="G52" s="29"/>
      <c r="H52" s="29"/>
      <c r="I52" s="29"/>
      <c r="J52" s="29"/>
      <c r="K52" s="29"/>
      <c r="L52" s="29"/>
      <c r="M52" s="29"/>
      <c r="N52" s="29"/>
      <c r="O52" s="70"/>
      <c r="P52" s="70"/>
      <c r="Q52" s="70"/>
      <c r="R52" s="70"/>
      <c r="S52" s="70"/>
      <c r="T52" s="70"/>
      <c r="U52" s="70"/>
    </row>
    <row r="53" spans="1:21" s="3" customFormat="1" ht="29.25" customHeight="1">
      <c r="A53" s="14" t="s">
        <v>39</v>
      </c>
      <c r="B53" s="17" t="s">
        <v>12</v>
      </c>
      <c r="C53" s="17" t="s">
        <v>14</v>
      </c>
      <c r="D53" s="17"/>
      <c r="E53" s="17"/>
      <c r="F53" s="114">
        <f>F57</f>
        <v>191.86</v>
      </c>
      <c r="G53" s="29"/>
      <c r="H53" s="29"/>
      <c r="I53" s="29"/>
      <c r="J53" s="29"/>
      <c r="K53" s="29"/>
      <c r="L53" s="29"/>
      <c r="M53" s="29"/>
      <c r="N53" s="29"/>
      <c r="O53" s="70"/>
      <c r="P53" s="70"/>
      <c r="Q53" s="70"/>
      <c r="R53" s="70"/>
      <c r="S53" s="70"/>
      <c r="T53" s="70"/>
      <c r="U53" s="70"/>
    </row>
    <row r="54" spans="1:21" s="3" customFormat="1" ht="57.75" customHeight="1">
      <c r="A54" s="14" t="s">
        <v>56</v>
      </c>
      <c r="B54" s="17" t="s">
        <v>12</v>
      </c>
      <c r="C54" s="17" t="s">
        <v>14</v>
      </c>
      <c r="D54" s="17" t="s">
        <v>57</v>
      </c>
      <c r="E54" s="17"/>
      <c r="F54" s="114">
        <f>F55</f>
        <v>191.86</v>
      </c>
      <c r="G54" s="29"/>
      <c r="H54" s="29"/>
      <c r="I54" s="29"/>
      <c r="J54" s="29"/>
      <c r="K54" s="29"/>
      <c r="L54" s="29"/>
      <c r="M54" s="29"/>
      <c r="N54" s="29"/>
      <c r="O54" s="70"/>
      <c r="P54" s="70"/>
      <c r="Q54" s="70"/>
      <c r="R54" s="70"/>
      <c r="S54" s="70"/>
      <c r="T54" s="70"/>
      <c r="U54" s="70"/>
    </row>
    <row r="55" spans="1:21" s="3" customFormat="1" ht="24.75" customHeight="1">
      <c r="A55" s="14" t="s">
        <v>79</v>
      </c>
      <c r="B55" s="17" t="s">
        <v>12</v>
      </c>
      <c r="C55" s="17" t="s">
        <v>14</v>
      </c>
      <c r="D55" s="17" t="s">
        <v>78</v>
      </c>
      <c r="E55" s="17"/>
      <c r="F55" s="114">
        <f>F56</f>
        <v>191.86</v>
      </c>
      <c r="G55" s="29"/>
      <c r="H55" s="29"/>
      <c r="I55" s="29"/>
      <c r="J55" s="29"/>
      <c r="K55" s="29"/>
      <c r="L55" s="29"/>
      <c r="M55" s="29"/>
      <c r="N55" s="29"/>
      <c r="O55" s="70"/>
      <c r="P55" s="70"/>
      <c r="Q55" s="70"/>
      <c r="R55" s="70"/>
      <c r="S55" s="70"/>
      <c r="T55" s="70"/>
      <c r="U55" s="70"/>
    </row>
    <row r="56" spans="1:21" s="3" customFormat="1" ht="44.25" customHeight="1">
      <c r="A56" s="14" t="s">
        <v>80</v>
      </c>
      <c r="B56" s="17" t="s">
        <v>12</v>
      </c>
      <c r="C56" s="17" t="s">
        <v>14</v>
      </c>
      <c r="D56" s="17" t="s">
        <v>81</v>
      </c>
      <c r="E56" s="17"/>
      <c r="F56" s="114">
        <f>F57</f>
        <v>191.86</v>
      </c>
      <c r="G56" s="29"/>
      <c r="H56" s="29"/>
      <c r="I56" s="29"/>
      <c r="J56" s="29"/>
      <c r="K56" s="29"/>
      <c r="L56" s="29"/>
      <c r="M56" s="29"/>
      <c r="N56" s="29"/>
      <c r="O56" s="70"/>
      <c r="P56" s="70"/>
      <c r="Q56" s="70"/>
      <c r="R56" s="70"/>
      <c r="S56" s="70"/>
      <c r="T56" s="70"/>
      <c r="U56" s="70"/>
    </row>
    <row r="57" spans="1:21" s="3" customFormat="1" ht="63.75" customHeight="1">
      <c r="A57" s="14" t="s">
        <v>195</v>
      </c>
      <c r="B57" s="17" t="s">
        <v>12</v>
      </c>
      <c r="C57" s="17" t="s">
        <v>14</v>
      </c>
      <c r="D57" s="17" t="s">
        <v>82</v>
      </c>
      <c r="E57" s="17" t="s">
        <v>28</v>
      </c>
      <c r="F57" s="114">
        <f>'приложение 2'!G58</f>
        <v>191.86</v>
      </c>
      <c r="G57" s="29"/>
      <c r="H57" s="29"/>
      <c r="I57" s="29"/>
      <c r="J57" s="29"/>
      <c r="K57" s="29"/>
      <c r="L57" s="29"/>
      <c r="M57" s="29"/>
      <c r="N57" s="29"/>
      <c r="O57" s="70"/>
      <c r="P57" s="70"/>
      <c r="Q57" s="70"/>
      <c r="R57" s="70"/>
      <c r="S57" s="70"/>
      <c r="T57" s="70"/>
      <c r="U57" s="70"/>
    </row>
    <row r="58" spans="1:21" s="3" customFormat="1" ht="27" customHeight="1">
      <c r="A58" s="14" t="s">
        <v>26</v>
      </c>
      <c r="B58" s="17" t="s">
        <v>12</v>
      </c>
      <c r="C58" s="17" t="s">
        <v>27</v>
      </c>
      <c r="D58" s="17"/>
      <c r="E58" s="17"/>
      <c r="F58" s="114">
        <f>F59</f>
        <v>14023.4851</v>
      </c>
      <c r="G58" s="29"/>
      <c r="H58" s="29"/>
      <c r="I58" s="29"/>
      <c r="J58" s="29"/>
      <c r="K58" s="29"/>
      <c r="L58" s="29"/>
      <c r="M58" s="29"/>
      <c r="N58" s="29"/>
      <c r="O58" s="70"/>
      <c r="P58" s="70"/>
      <c r="Q58" s="70"/>
      <c r="R58" s="70"/>
      <c r="S58" s="70"/>
      <c r="T58" s="70"/>
      <c r="U58" s="70"/>
    </row>
    <row r="59" spans="1:21" s="3" customFormat="1" ht="46.5" customHeight="1">
      <c r="A59" s="14" t="s">
        <v>83</v>
      </c>
      <c r="B59" s="17" t="s">
        <v>12</v>
      </c>
      <c r="C59" s="17" t="s">
        <v>27</v>
      </c>
      <c r="D59" s="17" t="s">
        <v>85</v>
      </c>
      <c r="E59" s="17"/>
      <c r="F59" s="114">
        <f>F60</f>
        <v>14023.4851</v>
      </c>
      <c r="G59" s="29"/>
      <c r="H59" s="29"/>
      <c r="I59" s="29"/>
      <c r="J59" s="29"/>
      <c r="K59" s="29"/>
      <c r="L59" s="29"/>
      <c r="M59" s="29"/>
      <c r="N59" s="29"/>
      <c r="O59" s="70"/>
      <c r="P59" s="70"/>
      <c r="Q59" s="70"/>
      <c r="R59" s="70"/>
      <c r="S59" s="70"/>
      <c r="T59" s="70"/>
      <c r="U59" s="70"/>
    </row>
    <row r="60" spans="1:21" s="3" customFormat="1" ht="35.25" customHeight="1">
      <c r="A60" s="14" t="s">
        <v>84</v>
      </c>
      <c r="B60" s="17" t="s">
        <v>12</v>
      </c>
      <c r="C60" s="17" t="s">
        <v>27</v>
      </c>
      <c r="D60" s="17" t="s">
        <v>86</v>
      </c>
      <c r="E60" s="17"/>
      <c r="F60" s="114">
        <f>F61</f>
        <v>14023.4851</v>
      </c>
      <c r="G60" s="29"/>
      <c r="H60" s="29"/>
      <c r="I60" s="29"/>
      <c r="J60" s="29"/>
      <c r="K60" s="29"/>
      <c r="L60" s="29"/>
      <c r="M60" s="29"/>
      <c r="N60" s="29"/>
      <c r="O60" s="70"/>
      <c r="P60" s="70"/>
      <c r="Q60" s="70"/>
      <c r="R60" s="70"/>
      <c r="S60" s="70"/>
      <c r="T60" s="70"/>
      <c r="U60" s="70"/>
    </row>
    <row r="61" spans="1:21" s="3" customFormat="1" ht="35.25" customHeight="1">
      <c r="A61" s="14" t="s">
        <v>87</v>
      </c>
      <c r="B61" s="17" t="s">
        <v>12</v>
      </c>
      <c r="C61" s="17" t="s">
        <v>27</v>
      </c>
      <c r="D61" s="50" t="s">
        <v>88</v>
      </c>
      <c r="E61" s="17"/>
      <c r="F61" s="114">
        <f>F63+F62</f>
        <v>14023.4851</v>
      </c>
      <c r="G61" s="29"/>
      <c r="H61" s="29"/>
      <c r="I61" s="29"/>
      <c r="J61" s="29"/>
      <c r="K61" s="29"/>
      <c r="L61" s="29"/>
      <c r="M61" s="29"/>
      <c r="N61" s="29"/>
      <c r="O61" s="70"/>
      <c r="P61" s="70"/>
      <c r="Q61" s="70"/>
      <c r="R61" s="70"/>
      <c r="S61" s="70"/>
      <c r="T61" s="70"/>
      <c r="U61" s="70"/>
    </row>
    <row r="62" spans="1:21" s="3" customFormat="1" ht="47.25" customHeight="1">
      <c r="A62" s="14" t="s">
        <v>225</v>
      </c>
      <c r="B62" s="17" t="s">
        <v>12</v>
      </c>
      <c r="C62" s="17" t="s">
        <v>27</v>
      </c>
      <c r="D62" s="17" t="s">
        <v>90</v>
      </c>
      <c r="E62" s="17" t="s">
        <v>28</v>
      </c>
      <c r="F62" s="114">
        <f>'приложение 2'!G63</f>
        <v>0</v>
      </c>
      <c r="G62" s="29"/>
      <c r="H62" s="29"/>
      <c r="I62" s="29"/>
      <c r="J62" s="29"/>
      <c r="K62" s="29"/>
      <c r="L62" s="29"/>
      <c r="M62" s="29"/>
      <c r="N62" s="29"/>
      <c r="O62" s="70"/>
      <c r="P62" s="70"/>
      <c r="Q62" s="70"/>
      <c r="R62" s="70"/>
      <c r="S62" s="70"/>
      <c r="T62" s="70"/>
      <c r="U62" s="70"/>
    </row>
    <row r="63" spans="1:21" s="3" customFormat="1" ht="45" customHeight="1">
      <c r="A63" s="14" t="s">
        <v>89</v>
      </c>
      <c r="B63" s="17" t="s">
        <v>12</v>
      </c>
      <c r="C63" s="17" t="s">
        <v>27</v>
      </c>
      <c r="D63" s="17" t="s">
        <v>90</v>
      </c>
      <c r="E63" s="17" t="s">
        <v>31</v>
      </c>
      <c r="F63" s="114">
        <f>'приложение 2'!G64</f>
        <v>14023.4851</v>
      </c>
      <c r="G63" s="29"/>
      <c r="H63" s="29"/>
      <c r="I63" s="29"/>
      <c r="J63" s="29"/>
      <c r="K63" s="29"/>
      <c r="L63" s="29"/>
      <c r="M63" s="29"/>
      <c r="N63" s="29"/>
      <c r="O63" s="70"/>
      <c r="P63" s="70"/>
      <c r="Q63" s="70"/>
      <c r="R63" s="70"/>
      <c r="S63" s="70"/>
      <c r="T63" s="70"/>
      <c r="U63" s="70"/>
    </row>
    <row r="64" spans="1:21" s="3" customFormat="1" ht="27.75" customHeight="1">
      <c r="A64" s="14" t="s">
        <v>32</v>
      </c>
      <c r="B64" s="17" t="s">
        <v>12</v>
      </c>
      <c r="C64" s="17" t="s">
        <v>13</v>
      </c>
      <c r="D64" s="17"/>
      <c r="E64" s="17"/>
      <c r="F64" s="114">
        <f>F65</f>
        <v>16625.31801</v>
      </c>
      <c r="G64" s="29"/>
      <c r="H64" s="29"/>
      <c r="I64" s="29"/>
      <c r="J64" s="29"/>
      <c r="K64" s="29"/>
      <c r="L64" s="29"/>
      <c r="M64" s="29"/>
      <c r="N64" s="29"/>
      <c r="O64" s="70"/>
      <c r="P64" s="70"/>
      <c r="Q64" s="70"/>
      <c r="R64" s="70"/>
      <c r="S64" s="70"/>
      <c r="T64" s="70"/>
      <c r="U64" s="70"/>
    </row>
    <row r="65" spans="1:21" s="3" customFormat="1" ht="44.25" customHeight="1">
      <c r="A65" s="14" t="s">
        <v>83</v>
      </c>
      <c r="B65" s="17" t="s">
        <v>12</v>
      </c>
      <c r="C65" s="17" t="s">
        <v>13</v>
      </c>
      <c r="D65" s="17" t="s">
        <v>85</v>
      </c>
      <c r="E65" s="17"/>
      <c r="F65" s="114">
        <f>F66</f>
        <v>16625.31801</v>
      </c>
      <c r="G65" s="29"/>
      <c r="H65" s="29"/>
      <c r="I65" s="29"/>
      <c r="J65" s="29"/>
      <c r="K65" s="29"/>
      <c r="L65" s="29"/>
      <c r="M65" s="29"/>
      <c r="N65" s="29"/>
      <c r="O65" s="70"/>
      <c r="P65" s="70"/>
      <c r="Q65" s="70"/>
      <c r="R65" s="70"/>
      <c r="S65" s="70"/>
      <c r="T65" s="70"/>
      <c r="U65" s="70"/>
    </row>
    <row r="66" spans="1:21" s="3" customFormat="1" ht="33.75" customHeight="1">
      <c r="A66" s="14" t="s">
        <v>91</v>
      </c>
      <c r="B66" s="17" t="s">
        <v>12</v>
      </c>
      <c r="C66" s="17" t="s">
        <v>13</v>
      </c>
      <c r="D66" s="17" t="s">
        <v>92</v>
      </c>
      <c r="E66" s="17"/>
      <c r="F66" s="114">
        <f>F67+F70+F72+F74+F76</f>
        <v>16625.31801</v>
      </c>
      <c r="G66" s="29"/>
      <c r="H66" s="29"/>
      <c r="I66" s="29"/>
      <c r="J66" s="29"/>
      <c r="K66" s="29"/>
      <c r="L66" s="29"/>
      <c r="M66" s="29"/>
      <c r="N66" s="29"/>
      <c r="O66" s="70"/>
      <c r="P66" s="70"/>
      <c r="Q66" s="70"/>
      <c r="R66" s="70"/>
      <c r="S66" s="70"/>
      <c r="T66" s="70"/>
      <c r="U66" s="70"/>
    </row>
    <row r="67" spans="1:21" s="3" customFormat="1" ht="39" customHeight="1">
      <c r="A67" s="14" t="s">
        <v>219</v>
      </c>
      <c r="B67" s="17" t="s">
        <v>12</v>
      </c>
      <c r="C67" s="17" t="s">
        <v>13</v>
      </c>
      <c r="D67" s="17" t="s">
        <v>218</v>
      </c>
      <c r="E67" s="17"/>
      <c r="F67" s="114">
        <f>F68+F69</f>
        <v>0</v>
      </c>
      <c r="G67" s="29"/>
      <c r="H67" s="29"/>
      <c r="I67" s="29"/>
      <c r="J67" s="29"/>
      <c r="K67" s="29"/>
      <c r="L67" s="29"/>
      <c r="M67" s="29"/>
      <c r="N67" s="29"/>
      <c r="O67" s="70"/>
      <c r="P67" s="70"/>
      <c r="Q67" s="70"/>
      <c r="R67" s="70"/>
      <c r="S67" s="70"/>
      <c r="T67" s="70"/>
      <c r="U67" s="70"/>
    </row>
    <row r="68" spans="1:21" s="3" customFormat="1" ht="63" customHeight="1">
      <c r="A68" s="14" t="s">
        <v>223</v>
      </c>
      <c r="B68" s="17" t="s">
        <v>12</v>
      </c>
      <c r="C68" s="17" t="s">
        <v>13</v>
      </c>
      <c r="D68" s="17" t="s">
        <v>222</v>
      </c>
      <c r="E68" s="17" t="s">
        <v>28</v>
      </c>
      <c r="F68" s="114">
        <f>'приложение 2'!G69</f>
        <v>0</v>
      </c>
      <c r="G68" s="29"/>
      <c r="H68" s="29"/>
      <c r="I68" s="29"/>
      <c r="J68" s="29"/>
      <c r="K68" s="29"/>
      <c r="L68" s="29"/>
      <c r="M68" s="29"/>
      <c r="N68" s="29"/>
      <c r="O68" s="70"/>
      <c r="P68" s="70"/>
      <c r="Q68" s="70"/>
      <c r="R68" s="70"/>
      <c r="S68" s="70"/>
      <c r="T68" s="70"/>
      <c r="U68" s="70"/>
    </row>
    <row r="69" spans="1:21" s="3" customFormat="1" ht="56.25" customHeight="1">
      <c r="A69" s="14" t="s">
        <v>220</v>
      </c>
      <c r="B69" s="17" t="s">
        <v>12</v>
      </c>
      <c r="C69" s="17" t="s">
        <v>13</v>
      </c>
      <c r="D69" s="17" t="s">
        <v>221</v>
      </c>
      <c r="E69" s="17" t="s">
        <v>28</v>
      </c>
      <c r="F69" s="114">
        <f>'приложение 2'!G70</f>
        <v>0</v>
      </c>
      <c r="G69" s="29"/>
      <c r="H69" s="29"/>
      <c r="I69" s="29"/>
      <c r="J69" s="29"/>
      <c r="K69" s="29"/>
      <c r="L69" s="29"/>
      <c r="M69" s="29"/>
      <c r="N69" s="29"/>
      <c r="O69" s="70"/>
      <c r="P69" s="70"/>
      <c r="Q69" s="70"/>
      <c r="R69" s="70"/>
      <c r="S69" s="70"/>
      <c r="T69" s="70"/>
      <c r="U69" s="70"/>
    </row>
    <row r="70" spans="1:21" s="3" customFormat="1" ht="69" customHeight="1">
      <c r="A70" s="14" t="s">
        <v>73</v>
      </c>
      <c r="B70" s="17" t="s">
        <v>12</v>
      </c>
      <c r="C70" s="17" t="s">
        <v>13</v>
      </c>
      <c r="D70" s="17" t="s">
        <v>93</v>
      </c>
      <c r="E70" s="17"/>
      <c r="F70" s="114">
        <f>F71</f>
        <v>16243.45962</v>
      </c>
      <c r="G70" s="29"/>
      <c r="H70" s="29"/>
      <c r="I70" s="29"/>
      <c r="J70" s="29"/>
      <c r="K70" s="29"/>
      <c r="L70" s="29"/>
      <c r="M70" s="29"/>
      <c r="N70" s="29"/>
      <c r="O70" s="70"/>
      <c r="P70" s="70"/>
      <c r="Q70" s="70"/>
      <c r="R70" s="70"/>
      <c r="S70" s="70"/>
      <c r="T70" s="70"/>
      <c r="U70" s="70"/>
    </row>
    <row r="71" spans="1:21" s="3" customFormat="1" ht="46.5" customHeight="1">
      <c r="A71" s="14" t="s">
        <v>194</v>
      </c>
      <c r="B71" s="17" t="s">
        <v>12</v>
      </c>
      <c r="C71" s="17" t="s">
        <v>13</v>
      </c>
      <c r="D71" s="17" t="s">
        <v>94</v>
      </c>
      <c r="E71" s="17" t="s">
        <v>28</v>
      </c>
      <c r="F71" s="114">
        <f>'приложение 2'!G72</f>
        <v>16243.45962</v>
      </c>
      <c r="G71" s="29"/>
      <c r="H71" s="29"/>
      <c r="I71" s="29"/>
      <c r="J71" s="29"/>
      <c r="K71" s="29"/>
      <c r="L71" s="29"/>
      <c r="M71" s="71"/>
      <c r="N71" s="71"/>
      <c r="O71" s="70"/>
      <c r="P71" s="70"/>
      <c r="Q71" s="70"/>
      <c r="R71" s="70"/>
      <c r="S71" s="70"/>
      <c r="T71" s="70"/>
      <c r="U71" s="70"/>
    </row>
    <row r="72" spans="1:21" s="3" customFormat="1" ht="32.25" customHeight="1">
      <c r="A72" s="14" t="s">
        <v>95</v>
      </c>
      <c r="B72" s="17" t="s">
        <v>12</v>
      </c>
      <c r="C72" s="17" t="s">
        <v>13</v>
      </c>
      <c r="D72" s="17" t="s">
        <v>96</v>
      </c>
      <c r="E72" s="17"/>
      <c r="F72" s="114">
        <f>F73</f>
        <v>215.91039</v>
      </c>
      <c r="G72" s="29"/>
      <c r="H72" s="29"/>
      <c r="I72" s="29"/>
      <c r="J72" s="29"/>
      <c r="K72" s="29"/>
      <c r="L72" s="29"/>
      <c r="M72" s="71"/>
      <c r="N72" s="71"/>
      <c r="O72" s="70"/>
      <c r="P72" s="70"/>
      <c r="Q72" s="70"/>
      <c r="R72" s="70"/>
      <c r="S72" s="70"/>
      <c r="T72" s="70"/>
      <c r="U72" s="70"/>
    </row>
    <row r="73" spans="1:21" s="3" customFormat="1" ht="48" customHeight="1">
      <c r="A73" s="14" t="s">
        <v>196</v>
      </c>
      <c r="B73" s="17" t="s">
        <v>12</v>
      </c>
      <c r="C73" s="17" t="s">
        <v>13</v>
      </c>
      <c r="D73" s="17" t="s">
        <v>97</v>
      </c>
      <c r="E73" s="17" t="s">
        <v>28</v>
      </c>
      <c r="F73" s="114">
        <f>'приложение 2'!G74</f>
        <v>215.91039</v>
      </c>
      <c r="G73" s="29"/>
      <c r="H73" s="29"/>
      <c r="I73" s="29"/>
      <c r="J73" s="29"/>
      <c r="K73" s="29"/>
      <c r="L73" s="29"/>
      <c r="M73" s="29"/>
      <c r="N73" s="29"/>
      <c r="O73" s="70"/>
      <c r="P73" s="70"/>
      <c r="Q73" s="70"/>
      <c r="R73" s="70"/>
      <c r="S73" s="70"/>
      <c r="T73" s="70"/>
      <c r="U73" s="70"/>
    </row>
    <row r="74" spans="1:21" s="3" customFormat="1" ht="24.75" customHeight="1">
      <c r="A74" s="14" t="s">
        <v>99</v>
      </c>
      <c r="B74" s="17" t="s">
        <v>12</v>
      </c>
      <c r="C74" s="17" t="s">
        <v>13</v>
      </c>
      <c r="D74" s="17" t="s">
        <v>98</v>
      </c>
      <c r="E74" s="17"/>
      <c r="F74" s="114">
        <f>F75</f>
        <v>66.948</v>
      </c>
      <c r="G74" s="29"/>
      <c r="H74" s="29"/>
      <c r="I74" s="29"/>
      <c r="J74" s="29"/>
      <c r="K74" s="29"/>
      <c r="L74" s="29"/>
      <c r="M74" s="29"/>
      <c r="N74" s="29"/>
      <c r="O74" s="70"/>
      <c r="P74" s="70"/>
      <c r="Q74" s="70"/>
      <c r="R74" s="70"/>
      <c r="S74" s="70"/>
      <c r="T74" s="70"/>
      <c r="U74" s="70"/>
    </row>
    <row r="75" spans="1:21" s="3" customFormat="1" ht="82.5" customHeight="1">
      <c r="A75" s="14" t="s">
        <v>101</v>
      </c>
      <c r="B75" s="17" t="s">
        <v>12</v>
      </c>
      <c r="C75" s="17" t="s">
        <v>13</v>
      </c>
      <c r="D75" s="17" t="s">
        <v>100</v>
      </c>
      <c r="E75" s="17" t="s">
        <v>20</v>
      </c>
      <c r="F75" s="114">
        <f>'приложение 2'!G76</f>
        <v>66.948</v>
      </c>
      <c r="G75" s="29"/>
      <c r="H75" s="29"/>
      <c r="I75" s="29"/>
      <c r="J75" s="29"/>
      <c r="K75" s="29"/>
      <c r="L75" s="29"/>
      <c r="M75" s="29"/>
      <c r="N75" s="29"/>
      <c r="O75" s="70"/>
      <c r="P75" s="70"/>
      <c r="Q75" s="70"/>
      <c r="R75" s="70"/>
      <c r="S75" s="70"/>
      <c r="T75" s="70"/>
      <c r="U75" s="70"/>
    </row>
    <row r="76" spans="1:21" s="3" customFormat="1" ht="36" customHeight="1">
      <c r="A76" s="14" t="s">
        <v>102</v>
      </c>
      <c r="B76" s="17" t="s">
        <v>12</v>
      </c>
      <c r="C76" s="17" t="s">
        <v>13</v>
      </c>
      <c r="D76" s="17" t="s">
        <v>103</v>
      </c>
      <c r="E76" s="17"/>
      <c r="F76" s="114">
        <f>F77</f>
        <v>99</v>
      </c>
      <c r="G76" s="29"/>
      <c r="H76" s="29"/>
      <c r="I76" s="29"/>
      <c r="J76" s="29"/>
      <c r="K76" s="29"/>
      <c r="L76" s="29"/>
      <c r="M76" s="29"/>
      <c r="N76" s="29"/>
      <c r="O76" s="70"/>
      <c r="P76" s="70"/>
      <c r="Q76" s="70"/>
      <c r="R76" s="70"/>
      <c r="S76" s="70"/>
      <c r="T76" s="70"/>
      <c r="U76" s="70"/>
    </row>
    <row r="77" spans="1:21" s="3" customFormat="1" ht="45" customHeight="1">
      <c r="A77" s="14" t="s">
        <v>197</v>
      </c>
      <c r="B77" s="17" t="s">
        <v>12</v>
      </c>
      <c r="C77" s="17" t="s">
        <v>13</v>
      </c>
      <c r="D77" s="17" t="s">
        <v>104</v>
      </c>
      <c r="E77" s="17" t="s">
        <v>28</v>
      </c>
      <c r="F77" s="114">
        <f>'приложение 2'!G78</f>
        <v>99</v>
      </c>
      <c r="G77" s="29"/>
      <c r="H77" s="29"/>
      <c r="I77" s="29"/>
      <c r="J77" s="29"/>
      <c r="K77" s="29"/>
      <c r="L77" s="29"/>
      <c r="M77" s="29"/>
      <c r="N77" s="29"/>
      <c r="O77" s="70"/>
      <c r="P77" s="70"/>
      <c r="Q77" s="70"/>
      <c r="R77" s="49"/>
      <c r="S77" s="70"/>
      <c r="T77" s="70"/>
      <c r="U77" s="70"/>
    </row>
    <row r="78" spans="1:21" s="3" customFormat="1" ht="31.5" customHeight="1">
      <c r="A78" s="14" t="s">
        <v>33</v>
      </c>
      <c r="B78" s="17" t="s">
        <v>14</v>
      </c>
      <c r="C78" s="17"/>
      <c r="D78" s="17"/>
      <c r="E78" s="17"/>
      <c r="F78" s="114">
        <f>F79+F94+F99+F116</f>
        <v>61892.44839000001</v>
      </c>
      <c r="G78" s="29"/>
      <c r="H78" s="29"/>
      <c r="I78" s="29"/>
      <c r="J78" s="29"/>
      <c r="K78" s="29"/>
      <c r="L78" s="29"/>
      <c r="M78" s="29"/>
      <c r="N78" s="29"/>
      <c r="O78" s="70"/>
      <c r="P78" s="70"/>
      <c r="Q78" s="70"/>
      <c r="R78" s="49"/>
      <c r="S78" s="70"/>
      <c r="T78" s="70"/>
      <c r="U78" s="70"/>
    </row>
    <row r="79" spans="1:21" s="3" customFormat="1" ht="27.75" customHeight="1">
      <c r="A79" s="14" t="s">
        <v>2</v>
      </c>
      <c r="B79" s="17" t="s">
        <v>14</v>
      </c>
      <c r="C79" s="17" t="s">
        <v>11</v>
      </c>
      <c r="D79" s="17"/>
      <c r="E79" s="17"/>
      <c r="F79" s="114">
        <f>F80</f>
        <v>39066.619510000004</v>
      </c>
      <c r="G79" s="29"/>
      <c r="H79" s="29"/>
      <c r="I79" s="29"/>
      <c r="J79" s="29"/>
      <c r="K79" s="29"/>
      <c r="L79" s="29"/>
      <c r="M79" s="29"/>
      <c r="N79" s="29"/>
      <c r="O79" s="70"/>
      <c r="P79" s="70"/>
      <c r="Q79" s="70"/>
      <c r="R79" s="49"/>
      <c r="S79" s="70"/>
      <c r="T79" s="70"/>
      <c r="U79" s="70"/>
    </row>
    <row r="80" spans="1:21" s="3" customFormat="1" ht="45.75" customHeight="1">
      <c r="A80" s="14" t="s">
        <v>83</v>
      </c>
      <c r="B80" s="17" t="s">
        <v>14</v>
      </c>
      <c r="C80" s="17" t="s">
        <v>11</v>
      </c>
      <c r="D80" s="17" t="s">
        <v>85</v>
      </c>
      <c r="E80" s="17"/>
      <c r="F80" s="114">
        <f>F81</f>
        <v>39066.619510000004</v>
      </c>
      <c r="G80" s="29"/>
      <c r="H80" s="29"/>
      <c r="I80" s="29"/>
      <c r="J80" s="29"/>
      <c r="K80" s="29"/>
      <c r="L80" s="29"/>
      <c r="M80" s="29"/>
      <c r="N80" s="29"/>
      <c r="O80" s="70"/>
      <c r="P80" s="70"/>
      <c r="Q80" s="70"/>
      <c r="R80" s="49"/>
      <c r="S80" s="70"/>
      <c r="T80" s="70"/>
      <c r="U80" s="70"/>
    </row>
    <row r="81" spans="1:21" s="3" customFormat="1" ht="51.75" customHeight="1">
      <c r="A81" s="14" t="s">
        <v>105</v>
      </c>
      <c r="B81" s="17" t="s">
        <v>14</v>
      </c>
      <c r="C81" s="17" t="s">
        <v>11</v>
      </c>
      <c r="D81" s="17" t="s">
        <v>106</v>
      </c>
      <c r="E81" s="17"/>
      <c r="F81" s="114">
        <f>F82+F84+F87+F89+F92</f>
        <v>39066.619510000004</v>
      </c>
      <c r="G81" s="29"/>
      <c r="H81" s="29"/>
      <c r="I81" s="29"/>
      <c r="J81" s="29"/>
      <c r="K81" s="29"/>
      <c r="L81" s="29"/>
      <c r="M81" s="29"/>
      <c r="N81" s="29"/>
      <c r="O81" s="70"/>
      <c r="P81" s="70"/>
      <c r="Q81" s="70"/>
      <c r="R81" s="49"/>
      <c r="S81" s="70"/>
      <c r="T81" s="70"/>
      <c r="U81" s="70"/>
    </row>
    <row r="82" spans="1:21" s="3" customFormat="1" ht="39" customHeight="1">
      <c r="A82" s="14" t="s">
        <v>107</v>
      </c>
      <c r="B82" s="17" t="s">
        <v>14</v>
      </c>
      <c r="C82" s="17" t="s">
        <v>11</v>
      </c>
      <c r="D82" s="17" t="s">
        <v>108</v>
      </c>
      <c r="E82" s="17"/>
      <c r="F82" s="114">
        <f>F83</f>
        <v>0</v>
      </c>
      <c r="G82" s="29"/>
      <c r="H82" s="29"/>
      <c r="I82" s="29"/>
      <c r="J82" s="29"/>
      <c r="K82" s="29"/>
      <c r="L82" s="29"/>
      <c r="M82" s="29"/>
      <c r="N82" s="29"/>
      <c r="O82" s="70"/>
      <c r="P82" s="70"/>
      <c r="Q82" s="70"/>
      <c r="R82" s="49"/>
      <c r="S82" s="70"/>
      <c r="T82" s="70"/>
      <c r="U82" s="70"/>
    </row>
    <row r="83" spans="1:21" s="3" customFormat="1" ht="48.75" customHeight="1">
      <c r="A83" s="14" t="s">
        <v>110</v>
      </c>
      <c r="B83" s="17" t="s">
        <v>14</v>
      </c>
      <c r="C83" s="17" t="s">
        <v>11</v>
      </c>
      <c r="D83" s="17" t="s">
        <v>109</v>
      </c>
      <c r="E83" s="17" t="s">
        <v>31</v>
      </c>
      <c r="F83" s="114">
        <f>'приложение 2'!G84</f>
        <v>0</v>
      </c>
      <c r="G83" s="29"/>
      <c r="H83" s="29"/>
      <c r="I83" s="29"/>
      <c r="J83" s="29"/>
      <c r="K83" s="29"/>
      <c r="L83" s="29"/>
      <c r="M83" s="29"/>
      <c r="N83" s="29"/>
      <c r="O83" s="70"/>
      <c r="P83" s="70"/>
      <c r="Q83" s="70"/>
      <c r="R83" s="70"/>
      <c r="S83" s="70"/>
      <c r="T83" s="70"/>
      <c r="U83" s="70"/>
    </row>
    <row r="84" spans="1:21" s="3" customFormat="1" ht="50.25" customHeight="1">
      <c r="A84" s="14" t="s">
        <v>111</v>
      </c>
      <c r="B84" s="17" t="s">
        <v>14</v>
      </c>
      <c r="C84" s="17" t="s">
        <v>11</v>
      </c>
      <c r="D84" s="17" t="s">
        <v>112</v>
      </c>
      <c r="E84" s="17"/>
      <c r="F84" s="114">
        <f>F86+F85</f>
        <v>32345.29084</v>
      </c>
      <c r="G84" s="29"/>
      <c r="H84" s="29"/>
      <c r="I84" s="29"/>
      <c r="J84" s="29"/>
      <c r="K84" s="29"/>
      <c r="L84" s="29"/>
      <c r="M84" s="29"/>
      <c r="N84" s="29"/>
      <c r="O84" s="70"/>
      <c r="P84" s="70"/>
      <c r="Q84" s="70"/>
      <c r="R84" s="70"/>
      <c r="S84" s="70"/>
      <c r="T84" s="70"/>
      <c r="U84" s="70"/>
    </row>
    <row r="85" spans="1:21" s="3" customFormat="1" ht="69" customHeight="1">
      <c r="A85" s="14" t="s">
        <v>217</v>
      </c>
      <c r="B85" s="17" t="s">
        <v>14</v>
      </c>
      <c r="C85" s="17" t="s">
        <v>11</v>
      </c>
      <c r="D85" s="17" t="s">
        <v>227</v>
      </c>
      <c r="E85" s="17" t="s">
        <v>29</v>
      </c>
      <c r="F85" s="114">
        <f>'приложение 2'!G86</f>
        <v>9477.45681</v>
      </c>
      <c r="G85" s="29"/>
      <c r="H85" s="29"/>
      <c r="I85" s="29"/>
      <c r="J85" s="29"/>
      <c r="K85" s="29"/>
      <c r="L85" s="29"/>
      <c r="M85" s="29"/>
      <c r="N85" s="29"/>
      <c r="O85" s="70"/>
      <c r="P85" s="70"/>
      <c r="Q85" s="70"/>
      <c r="R85" s="70"/>
      <c r="S85" s="70"/>
      <c r="T85" s="70"/>
      <c r="U85" s="70"/>
    </row>
    <row r="86" spans="1:21" s="3" customFormat="1" ht="61.5" customHeight="1">
      <c r="A86" s="14" t="s">
        <v>201</v>
      </c>
      <c r="B86" s="17" t="s">
        <v>14</v>
      </c>
      <c r="C86" s="17" t="s">
        <v>11</v>
      </c>
      <c r="D86" s="17" t="s">
        <v>113</v>
      </c>
      <c r="E86" s="17" t="s">
        <v>29</v>
      </c>
      <c r="F86" s="114">
        <f>'приложение 2'!G87</f>
        <v>22867.83403</v>
      </c>
      <c r="G86" s="29"/>
      <c r="H86" s="29"/>
      <c r="I86" s="29"/>
      <c r="J86" s="29"/>
      <c r="K86" s="29"/>
      <c r="L86" s="29"/>
      <c r="M86" s="29"/>
      <c r="N86" s="29"/>
      <c r="O86" s="70"/>
      <c r="P86" s="70"/>
      <c r="Q86" s="70"/>
      <c r="R86" s="70"/>
      <c r="S86" s="70"/>
      <c r="T86" s="70"/>
      <c r="U86" s="70"/>
    </row>
    <row r="87" spans="1:21" s="3" customFormat="1" ht="76.5" customHeight="1">
      <c r="A87" s="14" t="s">
        <v>114</v>
      </c>
      <c r="B87" s="17" t="s">
        <v>14</v>
      </c>
      <c r="C87" s="17" t="s">
        <v>11</v>
      </c>
      <c r="D87" s="17" t="s">
        <v>115</v>
      </c>
      <c r="E87" s="17"/>
      <c r="F87" s="114">
        <f>F88</f>
        <v>0</v>
      </c>
      <c r="G87" s="29"/>
      <c r="H87" s="29"/>
      <c r="I87" s="29"/>
      <c r="J87" s="29"/>
      <c r="K87" s="29"/>
      <c r="L87" s="29"/>
      <c r="M87" s="29"/>
      <c r="N87" s="29"/>
      <c r="O87" s="70"/>
      <c r="P87" s="70"/>
      <c r="Q87" s="70"/>
      <c r="R87" s="70"/>
      <c r="S87" s="70"/>
      <c r="T87" s="70"/>
      <c r="U87" s="70"/>
    </row>
    <row r="88" spans="1:21" s="3" customFormat="1" ht="55.5" customHeight="1">
      <c r="A88" s="14" t="s">
        <v>194</v>
      </c>
      <c r="B88" s="17" t="s">
        <v>14</v>
      </c>
      <c r="C88" s="17" t="s">
        <v>11</v>
      </c>
      <c r="D88" s="17" t="s">
        <v>116</v>
      </c>
      <c r="E88" s="17" t="s">
        <v>28</v>
      </c>
      <c r="F88" s="114">
        <v>0</v>
      </c>
      <c r="G88" s="29"/>
      <c r="H88" s="29"/>
      <c r="I88" s="29"/>
      <c r="J88" s="29"/>
      <c r="K88" s="29"/>
      <c r="L88" s="29"/>
      <c r="M88" s="29"/>
      <c r="N88" s="71"/>
      <c r="O88" s="70"/>
      <c r="P88" s="70"/>
      <c r="Q88" s="70"/>
      <c r="R88" s="70"/>
      <c r="S88" s="70"/>
      <c r="T88" s="70"/>
      <c r="U88" s="70"/>
    </row>
    <row r="89" spans="1:21" s="3" customFormat="1" ht="49.5" customHeight="1">
      <c r="A89" s="14" t="s">
        <v>117</v>
      </c>
      <c r="B89" s="17" t="s">
        <v>14</v>
      </c>
      <c r="C89" s="17" t="s">
        <v>11</v>
      </c>
      <c r="D89" s="17" t="s">
        <v>118</v>
      </c>
      <c r="E89" s="17"/>
      <c r="F89" s="114">
        <f>F91+F90</f>
        <v>6692.325629999999</v>
      </c>
      <c r="G89" s="29"/>
      <c r="H89" s="29"/>
      <c r="I89" s="29"/>
      <c r="J89" s="29"/>
      <c r="K89" s="29"/>
      <c r="L89" s="29"/>
      <c r="M89" s="29"/>
      <c r="N89" s="71"/>
      <c r="O89" s="70"/>
      <c r="P89" s="70"/>
      <c r="Q89" s="70"/>
      <c r="R89" s="70"/>
      <c r="S89" s="70"/>
      <c r="T89" s="70"/>
      <c r="U89" s="70"/>
    </row>
    <row r="90" spans="1:21" s="3" customFormat="1" ht="63.75" customHeight="1">
      <c r="A90" s="14" t="s">
        <v>215</v>
      </c>
      <c r="B90" s="17" t="s">
        <v>14</v>
      </c>
      <c r="C90" s="17" t="s">
        <v>11</v>
      </c>
      <c r="D90" s="17" t="s">
        <v>216</v>
      </c>
      <c r="E90" s="17" t="s">
        <v>29</v>
      </c>
      <c r="F90" s="114">
        <f>'приложение 2'!G91</f>
        <v>3830.0805</v>
      </c>
      <c r="G90" s="29"/>
      <c r="H90" s="29"/>
      <c r="I90" s="29"/>
      <c r="J90" s="29"/>
      <c r="K90" s="29"/>
      <c r="L90" s="29"/>
      <c r="M90" s="29"/>
      <c r="N90" s="71"/>
      <c r="O90" s="70"/>
      <c r="P90" s="70"/>
      <c r="Q90" s="70"/>
      <c r="R90" s="70"/>
      <c r="S90" s="70"/>
      <c r="T90" s="70"/>
      <c r="U90" s="70"/>
    </row>
    <row r="91" spans="1:21" s="3" customFormat="1" ht="78" customHeight="1">
      <c r="A91" s="14" t="s">
        <v>200</v>
      </c>
      <c r="B91" s="17" t="s">
        <v>14</v>
      </c>
      <c r="C91" s="17" t="s">
        <v>11</v>
      </c>
      <c r="D91" s="17" t="s">
        <v>119</v>
      </c>
      <c r="E91" s="17" t="s">
        <v>29</v>
      </c>
      <c r="F91" s="114">
        <f>'приложение 2'!G92</f>
        <v>2862.24513</v>
      </c>
      <c r="G91" s="29"/>
      <c r="H91" s="29"/>
      <c r="I91" s="29"/>
      <c r="J91" s="29"/>
      <c r="K91" s="29"/>
      <c r="L91" s="29"/>
      <c r="M91" s="29"/>
      <c r="N91" s="29"/>
      <c r="O91" s="70"/>
      <c r="P91" s="70"/>
      <c r="Q91" s="70"/>
      <c r="R91" s="49"/>
      <c r="S91" s="49"/>
      <c r="T91" s="49"/>
      <c r="U91" s="70"/>
    </row>
    <row r="92" spans="1:21" s="3" customFormat="1" ht="49.5" customHeight="1">
      <c r="A92" s="14" t="s">
        <v>120</v>
      </c>
      <c r="B92" s="17" t="s">
        <v>14</v>
      </c>
      <c r="C92" s="17" t="s">
        <v>11</v>
      </c>
      <c r="D92" s="17" t="s">
        <v>121</v>
      </c>
      <c r="E92" s="17"/>
      <c r="F92" s="114">
        <f>F93</f>
        <v>29.00304</v>
      </c>
      <c r="G92" s="29"/>
      <c r="H92" s="29"/>
      <c r="I92" s="29"/>
      <c r="J92" s="29"/>
      <c r="K92" s="29"/>
      <c r="L92" s="29"/>
      <c r="M92" s="29"/>
      <c r="N92" s="29"/>
      <c r="O92" s="70"/>
      <c r="P92" s="70"/>
      <c r="Q92" s="70"/>
      <c r="R92" s="49"/>
      <c r="S92" s="49"/>
      <c r="T92" s="49"/>
      <c r="U92" s="70"/>
    </row>
    <row r="93" spans="1:21" s="3" customFormat="1" ht="60" customHeight="1">
      <c r="A93" s="14" t="s">
        <v>361</v>
      </c>
      <c r="B93" s="17" t="s">
        <v>14</v>
      </c>
      <c r="C93" s="17" t="s">
        <v>11</v>
      </c>
      <c r="D93" s="17" t="s">
        <v>123</v>
      </c>
      <c r="E93" s="17" t="s">
        <v>28</v>
      </c>
      <c r="F93" s="114">
        <f>'приложение 2'!G94</f>
        <v>29.00304</v>
      </c>
      <c r="G93" s="29"/>
      <c r="H93" s="29"/>
      <c r="I93" s="29"/>
      <c r="J93" s="29"/>
      <c r="K93" s="29"/>
      <c r="L93" s="29"/>
      <c r="M93" s="29"/>
      <c r="N93" s="29"/>
      <c r="O93" s="70"/>
      <c r="P93" s="70"/>
      <c r="Q93" s="70"/>
      <c r="R93" s="49"/>
      <c r="S93" s="49"/>
      <c r="T93" s="49"/>
      <c r="U93" s="70"/>
    </row>
    <row r="94" spans="1:21" s="3" customFormat="1" ht="24.75" customHeight="1">
      <c r="A94" s="14" t="s">
        <v>3</v>
      </c>
      <c r="B94" s="17" t="s">
        <v>14</v>
      </c>
      <c r="C94" s="17" t="s">
        <v>15</v>
      </c>
      <c r="D94" s="17"/>
      <c r="E94" s="17"/>
      <c r="F94" s="114">
        <f>F95</f>
        <v>6230.46461</v>
      </c>
      <c r="G94" s="29"/>
      <c r="H94" s="29"/>
      <c r="I94" s="29"/>
      <c r="J94" s="29"/>
      <c r="K94" s="29"/>
      <c r="L94" s="29"/>
      <c r="M94" s="29"/>
      <c r="N94" s="29"/>
      <c r="O94" s="70"/>
      <c r="P94" s="70"/>
      <c r="Q94" s="70"/>
      <c r="R94" s="49"/>
      <c r="S94" s="49"/>
      <c r="T94" s="49"/>
      <c r="U94" s="70"/>
    </row>
    <row r="95" spans="1:21" s="3" customFormat="1" ht="47.25" customHeight="1">
      <c r="A95" s="14" t="s">
        <v>83</v>
      </c>
      <c r="B95" s="17" t="s">
        <v>14</v>
      </c>
      <c r="C95" s="17" t="s">
        <v>15</v>
      </c>
      <c r="D95" s="17" t="s">
        <v>85</v>
      </c>
      <c r="E95" s="17"/>
      <c r="F95" s="114">
        <f>F96</f>
        <v>6230.46461</v>
      </c>
      <c r="G95" s="29"/>
      <c r="H95" s="29"/>
      <c r="I95" s="29"/>
      <c r="J95" s="29"/>
      <c r="K95" s="29"/>
      <c r="L95" s="29"/>
      <c r="M95" s="29"/>
      <c r="N95" s="29"/>
      <c r="O95" s="70"/>
      <c r="P95" s="70"/>
      <c r="Q95" s="70"/>
      <c r="R95" s="49"/>
      <c r="S95" s="49"/>
      <c r="T95" s="49"/>
      <c r="U95" s="70"/>
    </row>
    <row r="96" spans="1:21" s="3" customFormat="1" ht="45.75" customHeight="1">
      <c r="A96" s="14" t="s">
        <v>105</v>
      </c>
      <c r="B96" s="17" t="s">
        <v>14</v>
      </c>
      <c r="C96" s="17" t="s">
        <v>15</v>
      </c>
      <c r="D96" s="17" t="s">
        <v>106</v>
      </c>
      <c r="E96" s="17"/>
      <c r="F96" s="114">
        <f>F97</f>
        <v>6230.46461</v>
      </c>
      <c r="G96" s="29"/>
      <c r="H96" s="29"/>
      <c r="I96" s="29"/>
      <c r="J96" s="29"/>
      <c r="K96" s="29"/>
      <c r="L96" s="29"/>
      <c r="M96" s="29"/>
      <c r="N96" s="29"/>
      <c r="O96" s="70"/>
      <c r="P96" s="70"/>
      <c r="Q96" s="70"/>
      <c r="R96" s="49"/>
      <c r="S96" s="49"/>
      <c r="T96" s="49"/>
      <c r="U96" s="70"/>
    </row>
    <row r="97" spans="1:21" s="3" customFormat="1" ht="79.5" customHeight="1">
      <c r="A97" s="14" t="s">
        <v>114</v>
      </c>
      <c r="B97" s="17" t="s">
        <v>14</v>
      </c>
      <c r="C97" s="17" t="s">
        <v>15</v>
      </c>
      <c r="D97" s="17" t="s">
        <v>115</v>
      </c>
      <c r="E97" s="17"/>
      <c r="F97" s="114">
        <f>F98</f>
        <v>6230.46461</v>
      </c>
      <c r="G97" s="29"/>
      <c r="H97" s="29"/>
      <c r="I97" s="29"/>
      <c r="J97" s="29"/>
      <c r="K97" s="29"/>
      <c r="L97" s="29"/>
      <c r="M97" s="29"/>
      <c r="N97" s="29"/>
      <c r="O97" s="70"/>
      <c r="P97" s="70"/>
      <c r="Q97" s="70"/>
      <c r="R97" s="49"/>
      <c r="S97" s="49"/>
      <c r="T97" s="49"/>
      <c r="U97" s="70"/>
    </row>
    <row r="98" spans="1:21" s="3" customFormat="1" ht="54" customHeight="1">
      <c r="A98" s="7" t="s">
        <v>194</v>
      </c>
      <c r="B98" s="17" t="s">
        <v>14</v>
      </c>
      <c r="C98" s="17" t="s">
        <v>15</v>
      </c>
      <c r="D98" s="17" t="s">
        <v>116</v>
      </c>
      <c r="E98" s="17" t="s">
        <v>28</v>
      </c>
      <c r="F98" s="114">
        <f>'приложение 2'!G99</f>
        <v>6230.46461</v>
      </c>
      <c r="G98" s="29"/>
      <c r="H98" s="29"/>
      <c r="I98" s="29"/>
      <c r="J98" s="29"/>
      <c r="K98" s="29"/>
      <c r="L98" s="29"/>
      <c r="M98" s="29"/>
      <c r="N98" s="29"/>
      <c r="O98" s="70"/>
      <c r="P98" s="70"/>
      <c r="Q98" s="70"/>
      <c r="R98" s="72"/>
      <c r="S98" s="70"/>
      <c r="T98" s="70"/>
      <c r="U98" s="70"/>
    </row>
    <row r="99" spans="1:21" s="78" customFormat="1" ht="18.75" customHeight="1">
      <c r="A99" s="7" t="s">
        <v>4</v>
      </c>
      <c r="B99" s="17" t="s">
        <v>14</v>
      </c>
      <c r="C99" s="17" t="s">
        <v>16</v>
      </c>
      <c r="D99" s="17"/>
      <c r="E99" s="17"/>
      <c r="F99" s="114">
        <f>F100</f>
        <v>16577.844</v>
      </c>
      <c r="G99" s="75"/>
      <c r="H99" s="75"/>
      <c r="I99" s="75"/>
      <c r="J99" s="75"/>
      <c r="K99" s="75"/>
      <c r="L99" s="75"/>
      <c r="M99" s="75"/>
      <c r="N99" s="75"/>
      <c r="O99" s="76"/>
      <c r="P99" s="76"/>
      <c r="Q99" s="76"/>
      <c r="R99" s="77"/>
      <c r="S99" s="76"/>
      <c r="T99" s="76"/>
      <c r="U99" s="76"/>
    </row>
    <row r="100" spans="1:21" s="3" customFormat="1" ht="45" customHeight="1">
      <c r="A100" s="7" t="s">
        <v>83</v>
      </c>
      <c r="B100" s="17" t="s">
        <v>14</v>
      </c>
      <c r="C100" s="17" t="s">
        <v>16</v>
      </c>
      <c r="D100" s="17" t="s">
        <v>85</v>
      </c>
      <c r="E100" s="17"/>
      <c r="F100" s="114">
        <f>F101+F109+F113</f>
        <v>16577.844</v>
      </c>
      <c r="G100" s="29"/>
      <c r="H100" s="29"/>
      <c r="I100" s="29"/>
      <c r="J100" s="29"/>
      <c r="K100" s="29"/>
      <c r="L100" s="29"/>
      <c r="M100" s="29"/>
      <c r="N100" s="29"/>
      <c r="O100" s="70"/>
      <c r="P100" s="70"/>
      <c r="Q100" s="70"/>
      <c r="R100" s="72"/>
      <c r="S100" s="70"/>
      <c r="T100" s="70"/>
      <c r="U100" s="70"/>
    </row>
    <row r="101" spans="1:21" s="3" customFormat="1" ht="45.75" customHeight="1">
      <c r="A101" s="7" t="s">
        <v>105</v>
      </c>
      <c r="B101" s="17" t="s">
        <v>14</v>
      </c>
      <c r="C101" s="17" t="s">
        <v>16</v>
      </c>
      <c r="D101" s="17" t="s">
        <v>106</v>
      </c>
      <c r="E101" s="17"/>
      <c r="F101" s="114">
        <f>F102+F104+F107</f>
        <v>40.10416</v>
      </c>
      <c r="G101" s="29"/>
      <c r="H101" s="29"/>
      <c r="I101" s="29"/>
      <c r="J101" s="29"/>
      <c r="K101" s="29"/>
      <c r="L101" s="29"/>
      <c r="M101" s="29"/>
      <c r="N101" s="29"/>
      <c r="O101" s="70"/>
      <c r="P101" s="70"/>
      <c r="Q101" s="70"/>
      <c r="R101" s="72"/>
      <c r="S101" s="70"/>
      <c r="T101" s="70"/>
      <c r="U101" s="70"/>
    </row>
    <row r="102" spans="1:21" s="3" customFormat="1" ht="66" customHeight="1">
      <c r="A102" s="7" t="s">
        <v>114</v>
      </c>
      <c r="B102" s="17" t="s">
        <v>14</v>
      </c>
      <c r="C102" s="17" t="s">
        <v>16</v>
      </c>
      <c r="D102" s="17" t="s">
        <v>115</v>
      </c>
      <c r="E102" s="17"/>
      <c r="F102" s="114">
        <f>F103</f>
        <v>40</v>
      </c>
      <c r="G102" s="29"/>
      <c r="H102" s="29"/>
      <c r="I102" s="29"/>
      <c r="J102" s="29"/>
      <c r="K102" s="29"/>
      <c r="L102" s="29"/>
      <c r="M102" s="29"/>
      <c r="N102" s="29"/>
      <c r="O102" s="70"/>
      <c r="P102" s="70"/>
      <c r="Q102" s="70"/>
      <c r="R102" s="72"/>
      <c r="S102" s="70"/>
      <c r="T102" s="70"/>
      <c r="U102" s="70"/>
    </row>
    <row r="103" spans="1:21" s="3" customFormat="1" ht="45.75" customHeight="1">
      <c r="A103" s="7" t="s">
        <v>194</v>
      </c>
      <c r="B103" s="17" t="s">
        <v>14</v>
      </c>
      <c r="C103" s="17" t="s">
        <v>16</v>
      </c>
      <c r="D103" s="17" t="s">
        <v>116</v>
      </c>
      <c r="E103" s="17" t="s">
        <v>28</v>
      </c>
      <c r="F103" s="114">
        <v>40</v>
      </c>
      <c r="G103" s="29"/>
      <c r="H103" s="29"/>
      <c r="I103" s="29"/>
      <c r="J103" s="29"/>
      <c r="K103" s="29"/>
      <c r="L103" s="29"/>
      <c r="M103" s="29"/>
      <c r="N103" s="29"/>
      <c r="O103" s="70"/>
      <c r="P103" s="70"/>
      <c r="Q103" s="70"/>
      <c r="R103" s="72"/>
      <c r="S103" s="70"/>
      <c r="T103" s="70"/>
      <c r="U103" s="70"/>
    </row>
    <row r="104" spans="1:21" s="3" customFormat="1" ht="35.25" customHeight="1">
      <c r="A104" s="7" t="s">
        <v>124</v>
      </c>
      <c r="B104" s="17" t="s">
        <v>14</v>
      </c>
      <c r="C104" s="17" t="s">
        <v>16</v>
      </c>
      <c r="D104" s="17" t="s">
        <v>125</v>
      </c>
      <c r="E104" s="17"/>
      <c r="F104" s="114">
        <f>F105+F106</f>
        <v>0</v>
      </c>
      <c r="G104" s="29"/>
      <c r="H104" s="29"/>
      <c r="I104" s="29"/>
      <c r="J104" s="29"/>
      <c r="K104" s="29"/>
      <c r="L104" s="29"/>
      <c r="M104" s="29"/>
      <c r="N104" s="29"/>
      <c r="O104" s="70"/>
      <c r="P104" s="70"/>
      <c r="Q104" s="70"/>
      <c r="R104" s="72"/>
      <c r="S104" s="70"/>
      <c r="T104" s="70"/>
      <c r="U104" s="70"/>
    </row>
    <row r="105" spans="1:21" s="3" customFormat="1" ht="57.75" customHeight="1">
      <c r="A105" s="7" t="s">
        <v>213</v>
      </c>
      <c r="B105" s="17" t="s">
        <v>14</v>
      </c>
      <c r="C105" s="17" t="s">
        <v>16</v>
      </c>
      <c r="D105" s="17" t="s">
        <v>214</v>
      </c>
      <c r="E105" s="17" t="s">
        <v>28</v>
      </c>
      <c r="F105" s="114">
        <f>'приложение 2'!G105</f>
        <v>0</v>
      </c>
      <c r="G105" s="29"/>
      <c r="H105" s="29"/>
      <c r="I105" s="29"/>
      <c r="J105" s="29"/>
      <c r="K105" s="29"/>
      <c r="L105" s="29"/>
      <c r="M105" s="29"/>
      <c r="N105" s="29"/>
      <c r="O105" s="70"/>
      <c r="P105" s="70"/>
      <c r="Q105" s="70"/>
      <c r="R105" s="72"/>
      <c r="S105" s="70"/>
      <c r="T105" s="70"/>
      <c r="U105" s="70"/>
    </row>
    <row r="106" spans="1:21" s="3" customFormat="1" ht="59.25" customHeight="1">
      <c r="A106" s="7" t="s">
        <v>198</v>
      </c>
      <c r="B106" s="17" t="s">
        <v>14</v>
      </c>
      <c r="C106" s="17" t="s">
        <v>16</v>
      </c>
      <c r="D106" s="17" t="s">
        <v>126</v>
      </c>
      <c r="E106" s="17" t="s">
        <v>28</v>
      </c>
      <c r="F106" s="114">
        <f>'приложение 2'!G107</f>
        <v>0</v>
      </c>
      <c r="G106" s="29"/>
      <c r="H106" s="29"/>
      <c r="I106" s="29"/>
      <c r="J106" s="29"/>
      <c r="K106" s="29"/>
      <c r="L106" s="29"/>
      <c r="M106" s="29"/>
      <c r="N106" s="29"/>
      <c r="O106" s="70"/>
      <c r="P106" s="70"/>
      <c r="Q106" s="70"/>
      <c r="R106" s="72"/>
      <c r="S106" s="70"/>
      <c r="T106" s="70"/>
      <c r="U106" s="70"/>
    </row>
    <row r="107" spans="1:21" s="3" customFormat="1" ht="59.25" customHeight="1">
      <c r="A107" s="7" t="str">
        <f>'приложение 2'!A108</f>
        <v>Основное мероприятие "Формирование современной городской среды"</v>
      </c>
      <c r="B107" s="17" t="s">
        <v>14</v>
      </c>
      <c r="C107" s="17" t="s">
        <v>16</v>
      </c>
      <c r="D107" s="17" t="s">
        <v>375</v>
      </c>
      <c r="E107" s="17"/>
      <c r="F107" s="114">
        <f>F108</f>
        <v>0.10416</v>
      </c>
      <c r="G107" s="29"/>
      <c r="H107" s="29"/>
      <c r="I107" s="29"/>
      <c r="J107" s="29"/>
      <c r="K107" s="29"/>
      <c r="L107" s="29"/>
      <c r="M107" s="29"/>
      <c r="N107" s="29"/>
      <c r="O107" s="70"/>
      <c r="P107" s="70"/>
      <c r="Q107" s="70"/>
      <c r="R107" s="72"/>
      <c r="S107" s="70"/>
      <c r="T107" s="70"/>
      <c r="U107" s="70"/>
    </row>
    <row r="108" spans="1:21" s="3" customFormat="1" ht="72.75" customHeight="1">
      <c r="A108" s="7" t="str">
        <f>'приложение 2'!A109</f>
        <v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08" s="17" t="s">
        <v>14</v>
      </c>
      <c r="C108" s="17" t="s">
        <v>16</v>
      </c>
      <c r="D108" s="17" t="s">
        <v>374</v>
      </c>
      <c r="E108" s="17" t="s">
        <v>28</v>
      </c>
      <c r="F108" s="114">
        <v>0.10416</v>
      </c>
      <c r="G108" s="29"/>
      <c r="H108" s="29"/>
      <c r="I108" s="29"/>
      <c r="J108" s="29"/>
      <c r="K108" s="29"/>
      <c r="L108" s="29"/>
      <c r="M108" s="29"/>
      <c r="N108" s="29"/>
      <c r="O108" s="70"/>
      <c r="P108" s="70"/>
      <c r="Q108" s="70"/>
      <c r="R108" s="72"/>
      <c r="S108" s="70"/>
      <c r="T108" s="70"/>
      <c r="U108" s="70"/>
    </row>
    <row r="109" spans="1:21" s="3" customFormat="1" ht="33.75" customHeight="1">
      <c r="A109" s="7" t="s">
        <v>128</v>
      </c>
      <c r="B109" s="17" t="s">
        <v>14</v>
      </c>
      <c r="C109" s="17" t="s">
        <v>16</v>
      </c>
      <c r="D109" s="17" t="s">
        <v>129</v>
      </c>
      <c r="E109" s="17"/>
      <c r="F109" s="114">
        <f>F110</f>
        <v>2950.8859599999996</v>
      </c>
      <c r="G109" s="29"/>
      <c r="H109" s="29"/>
      <c r="I109" s="29"/>
      <c r="J109" s="29"/>
      <c r="K109" s="29"/>
      <c r="L109" s="29"/>
      <c r="M109" s="29"/>
      <c r="N109" s="29"/>
      <c r="O109" s="70"/>
      <c r="P109" s="70"/>
      <c r="Q109" s="70"/>
      <c r="R109" s="72"/>
      <c r="S109" s="70"/>
      <c r="T109" s="70"/>
      <c r="U109" s="70"/>
    </row>
    <row r="110" spans="1:21" s="3" customFormat="1" ht="48" customHeight="1">
      <c r="A110" s="7" t="s">
        <v>127</v>
      </c>
      <c r="B110" s="17" t="s">
        <v>14</v>
      </c>
      <c r="C110" s="17" t="s">
        <v>16</v>
      </c>
      <c r="D110" s="17" t="s">
        <v>131</v>
      </c>
      <c r="E110" s="17"/>
      <c r="F110" s="114">
        <f>F111+F112</f>
        <v>2950.8859599999996</v>
      </c>
      <c r="G110" s="29"/>
      <c r="H110" s="29"/>
      <c r="I110" s="29"/>
      <c r="J110" s="29"/>
      <c r="K110" s="29"/>
      <c r="L110" s="29"/>
      <c r="M110" s="29"/>
      <c r="N110" s="29"/>
      <c r="O110" s="70"/>
      <c r="P110" s="70"/>
      <c r="Q110" s="70"/>
      <c r="R110" s="72"/>
      <c r="S110" s="70"/>
      <c r="T110" s="70"/>
      <c r="U110" s="70"/>
    </row>
    <row r="111" spans="1:21" s="3" customFormat="1" ht="48" customHeight="1">
      <c r="A111" s="7" t="s">
        <v>212</v>
      </c>
      <c r="B111" s="17" t="s">
        <v>14</v>
      </c>
      <c r="C111" s="17" t="s">
        <v>16</v>
      </c>
      <c r="D111" s="17" t="s">
        <v>228</v>
      </c>
      <c r="E111" s="17" t="s">
        <v>28</v>
      </c>
      <c r="F111" s="114">
        <f>'приложение 2'!G112</f>
        <v>756.59824</v>
      </c>
      <c r="G111" s="29"/>
      <c r="H111" s="29"/>
      <c r="I111" s="29"/>
      <c r="J111" s="29"/>
      <c r="K111" s="29"/>
      <c r="L111" s="29"/>
      <c r="M111" s="29"/>
      <c r="N111" s="29"/>
      <c r="O111" s="70"/>
      <c r="P111" s="70"/>
      <c r="Q111" s="70"/>
      <c r="R111" s="72"/>
      <c r="S111" s="70"/>
      <c r="T111" s="70"/>
      <c r="U111" s="70"/>
    </row>
    <row r="112" spans="1:21" s="3" customFormat="1" ht="45.75" customHeight="1">
      <c r="A112" s="7" t="s">
        <v>204</v>
      </c>
      <c r="B112" s="17" t="s">
        <v>14</v>
      </c>
      <c r="C112" s="17" t="s">
        <v>16</v>
      </c>
      <c r="D112" s="17" t="s">
        <v>130</v>
      </c>
      <c r="E112" s="17" t="s">
        <v>28</v>
      </c>
      <c r="F112" s="114">
        <f>'приложение 2'!G113</f>
        <v>2194.28772</v>
      </c>
      <c r="G112" s="29"/>
      <c r="H112" s="29"/>
      <c r="I112" s="29"/>
      <c r="J112" s="29"/>
      <c r="K112" s="29"/>
      <c r="L112" s="29"/>
      <c r="M112" s="29"/>
      <c r="N112" s="29"/>
      <c r="O112" s="70"/>
      <c r="P112" s="70"/>
      <c r="Q112" s="70"/>
      <c r="R112" s="49"/>
      <c r="S112" s="70"/>
      <c r="T112" s="70"/>
      <c r="U112" s="70"/>
    </row>
    <row r="113" spans="1:21" s="3" customFormat="1" ht="32.25" customHeight="1">
      <c r="A113" s="7" t="s">
        <v>132</v>
      </c>
      <c r="B113" s="17" t="s">
        <v>14</v>
      </c>
      <c r="C113" s="17" t="s">
        <v>16</v>
      </c>
      <c r="D113" s="17" t="s">
        <v>133</v>
      </c>
      <c r="E113" s="17"/>
      <c r="F113" s="114">
        <f>F114</f>
        <v>13586.85388</v>
      </c>
      <c r="G113" s="29"/>
      <c r="H113" s="29"/>
      <c r="I113" s="29"/>
      <c r="J113" s="29"/>
      <c r="K113" s="29"/>
      <c r="L113" s="29"/>
      <c r="M113" s="29"/>
      <c r="N113" s="29"/>
      <c r="O113" s="70"/>
      <c r="P113" s="70"/>
      <c r="Q113" s="70"/>
      <c r="R113" s="49"/>
      <c r="S113" s="70"/>
      <c r="T113" s="70"/>
      <c r="U113" s="70"/>
    </row>
    <row r="114" spans="1:21" s="3" customFormat="1" ht="76.5" customHeight="1">
      <c r="A114" s="7" t="s">
        <v>73</v>
      </c>
      <c r="B114" s="17" t="s">
        <v>14</v>
      </c>
      <c r="C114" s="17" t="s">
        <v>16</v>
      </c>
      <c r="D114" s="17" t="s">
        <v>134</v>
      </c>
      <c r="E114" s="17"/>
      <c r="F114" s="114">
        <f>F115</f>
        <v>13586.85388</v>
      </c>
      <c r="G114" s="29"/>
      <c r="H114" s="29"/>
      <c r="I114" s="29"/>
      <c r="J114" s="29"/>
      <c r="K114" s="29"/>
      <c r="L114" s="29"/>
      <c r="M114" s="29"/>
      <c r="N114" s="29"/>
      <c r="O114" s="70"/>
      <c r="P114" s="70"/>
      <c r="Q114" s="70"/>
      <c r="R114" s="49"/>
      <c r="S114" s="70"/>
      <c r="T114" s="70"/>
      <c r="U114" s="70"/>
    </row>
    <row r="115" spans="1:21" s="3" customFormat="1" ht="30.75" customHeight="1">
      <c r="A115" s="7" t="s">
        <v>135</v>
      </c>
      <c r="B115" s="17" t="s">
        <v>14</v>
      </c>
      <c r="C115" s="17" t="s">
        <v>16</v>
      </c>
      <c r="D115" s="17" t="s">
        <v>136</v>
      </c>
      <c r="E115" s="17" t="s">
        <v>31</v>
      </c>
      <c r="F115" s="114">
        <f>'приложение 2'!G116</f>
        <v>13586.85388</v>
      </c>
      <c r="G115" s="29"/>
      <c r="H115" s="29"/>
      <c r="I115" s="29"/>
      <c r="J115" s="29"/>
      <c r="K115" s="29"/>
      <c r="L115" s="29"/>
      <c r="M115" s="29"/>
      <c r="N115" s="29"/>
      <c r="O115" s="70"/>
      <c r="P115" s="70"/>
      <c r="Q115" s="70"/>
      <c r="R115" s="49"/>
      <c r="S115" s="70"/>
      <c r="T115" s="70"/>
      <c r="U115" s="70"/>
    </row>
    <row r="116" spans="1:21" s="3" customFormat="1" ht="32.25" customHeight="1">
      <c r="A116" s="7" t="s">
        <v>34</v>
      </c>
      <c r="B116" s="17" t="s">
        <v>14</v>
      </c>
      <c r="C116" s="17" t="s">
        <v>14</v>
      </c>
      <c r="D116" s="17"/>
      <c r="E116" s="17"/>
      <c r="F116" s="114">
        <f>F117</f>
        <v>17.52027</v>
      </c>
      <c r="G116" s="29"/>
      <c r="H116" s="29"/>
      <c r="I116" s="29"/>
      <c r="J116" s="29"/>
      <c r="K116" s="29"/>
      <c r="L116" s="29"/>
      <c r="M116" s="29"/>
      <c r="N116" s="29"/>
      <c r="O116" s="70"/>
      <c r="P116" s="70"/>
      <c r="Q116" s="70"/>
      <c r="R116" s="49"/>
      <c r="S116" s="70"/>
      <c r="T116" s="70"/>
      <c r="U116" s="70"/>
    </row>
    <row r="117" spans="1:21" s="3" customFormat="1" ht="50.25" customHeight="1">
      <c r="A117" s="7" t="s">
        <v>83</v>
      </c>
      <c r="B117" s="17" t="s">
        <v>14</v>
      </c>
      <c r="C117" s="17" t="s">
        <v>14</v>
      </c>
      <c r="D117" s="17" t="s">
        <v>85</v>
      </c>
      <c r="E117" s="17"/>
      <c r="F117" s="114">
        <f>F118</f>
        <v>17.52027</v>
      </c>
      <c r="G117" s="29"/>
      <c r="H117" s="29"/>
      <c r="I117" s="29"/>
      <c r="J117" s="29"/>
      <c r="K117" s="29"/>
      <c r="L117" s="29"/>
      <c r="M117" s="29"/>
      <c r="N117" s="29"/>
      <c r="O117" s="70"/>
      <c r="P117" s="70"/>
      <c r="Q117" s="70"/>
      <c r="R117" s="49"/>
      <c r="S117" s="70"/>
      <c r="T117" s="70"/>
      <c r="U117" s="70"/>
    </row>
    <row r="118" spans="1:21" s="3" customFormat="1" ht="52.5" customHeight="1">
      <c r="A118" s="7" t="s">
        <v>105</v>
      </c>
      <c r="B118" s="17" t="s">
        <v>14</v>
      </c>
      <c r="C118" s="17" t="s">
        <v>14</v>
      </c>
      <c r="D118" s="17" t="s">
        <v>106</v>
      </c>
      <c r="E118" s="17"/>
      <c r="F118" s="114">
        <f>F119</f>
        <v>17.52027</v>
      </c>
      <c r="G118" s="29"/>
      <c r="H118" s="29"/>
      <c r="I118" s="29"/>
      <c r="J118" s="29"/>
      <c r="K118" s="29"/>
      <c r="L118" s="29"/>
      <c r="M118" s="29"/>
      <c r="N118" s="29"/>
      <c r="O118" s="70"/>
      <c r="P118" s="70"/>
      <c r="Q118" s="70"/>
      <c r="R118" s="49"/>
      <c r="S118" s="70"/>
      <c r="T118" s="70"/>
      <c r="U118" s="70"/>
    </row>
    <row r="119" spans="1:21" s="3" customFormat="1" ht="48" customHeight="1">
      <c r="A119" s="7" t="s">
        <v>137</v>
      </c>
      <c r="B119" s="17" t="s">
        <v>14</v>
      </c>
      <c r="C119" s="17" t="s">
        <v>14</v>
      </c>
      <c r="D119" s="17" t="s">
        <v>138</v>
      </c>
      <c r="E119" s="17"/>
      <c r="F119" s="114">
        <f>F120</f>
        <v>17.52027</v>
      </c>
      <c r="G119" s="29"/>
      <c r="H119" s="29"/>
      <c r="I119" s="29"/>
      <c r="J119" s="29"/>
      <c r="K119" s="29"/>
      <c r="L119" s="29"/>
      <c r="M119" s="29"/>
      <c r="N119" s="29"/>
      <c r="O119" s="70"/>
      <c r="P119" s="70"/>
      <c r="Q119" s="70"/>
      <c r="R119" s="49"/>
      <c r="S119" s="70"/>
      <c r="T119" s="70"/>
      <c r="U119" s="70"/>
    </row>
    <row r="120" spans="1:21" s="3" customFormat="1" ht="70.5" customHeight="1">
      <c r="A120" s="7" t="s">
        <v>199</v>
      </c>
      <c r="B120" s="17" t="s">
        <v>14</v>
      </c>
      <c r="C120" s="17" t="s">
        <v>14</v>
      </c>
      <c r="D120" s="17" t="s">
        <v>139</v>
      </c>
      <c r="E120" s="17" t="s">
        <v>29</v>
      </c>
      <c r="F120" s="114">
        <f>'приложение 2'!G121</f>
        <v>17.52027</v>
      </c>
      <c r="G120" s="29"/>
      <c r="H120" s="29"/>
      <c r="I120" s="29"/>
      <c r="J120" s="29"/>
      <c r="K120" s="29"/>
      <c r="L120" s="29"/>
      <c r="M120" s="29"/>
      <c r="N120" s="29"/>
      <c r="O120" s="70"/>
      <c r="P120" s="70"/>
      <c r="Q120" s="70"/>
      <c r="R120" s="49"/>
      <c r="S120" s="70"/>
      <c r="T120" s="70"/>
      <c r="U120" s="70"/>
    </row>
    <row r="121" spans="1:21" s="3" customFormat="1" ht="18.75" customHeight="1">
      <c r="A121" s="7" t="s">
        <v>46</v>
      </c>
      <c r="B121" s="17" t="s">
        <v>36</v>
      </c>
      <c r="C121" s="17"/>
      <c r="D121" s="17"/>
      <c r="E121" s="17"/>
      <c r="F121" s="114">
        <f>F122+F127</f>
        <v>4162.692849999999</v>
      </c>
      <c r="G121" s="29"/>
      <c r="H121" s="29"/>
      <c r="I121" s="29"/>
      <c r="J121" s="29"/>
      <c r="K121" s="29"/>
      <c r="L121" s="29"/>
      <c r="M121" s="29"/>
      <c r="N121" s="29"/>
      <c r="O121" s="70"/>
      <c r="P121" s="70"/>
      <c r="Q121" s="70"/>
      <c r="R121" s="49"/>
      <c r="S121" s="70"/>
      <c r="T121" s="70"/>
      <c r="U121" s="70"/>
    </row>
    <row r="122" spans="1:21" s="3" customFormat="1" ht="24.75" customHeight="1">
      <c r="A122" s="7" t="s">
        <v>35</v>
      </c>
      <c r="B122" s="17" t="s">
        <v>36</v>
      </c>
      <c r="C122" s="17" t="s">
        <v>11</v>
      </c>
      <c r="D122" s="17"/>
      <c r="E122" s="17"/>
      <c r="F122" s="114">
        <f>F123</f>
        <v>1862.69285</v>
      </c>
      <c r="G122" s="29"/>
      <c r="H122" s="29"/>
      <c r="I122" s="29"/>
      <c r="J122" s="29"/>
      <c r="K122" s="29"/>
      <c r="L122" s="29"/>
      <c r="M122" s="29"/>
      <c r="N122" s="29"/>
      <c r="O122" s="70"/>
      <c r="P122" s="70"/>
      <c r="Q122" s="70"/>
      <c r="R122" s="49"/>
      <c r="S122" s="70"/>
      <c r="T122" s="70"/>
      <c r="U122" s="70"/>
    </row>
    <row r="123" spans="1:21" s="3" customFormat="1" ht="57" customHeight="1">
      <c r="A123" s="7" t="s">
        <v>140</v>
      </c>
      <c r="B123" s="17" t="s">
        <v>36</v>
      </c>
      <c r="C123" s="17" t="s">
        <v>11</v>
      </c>
      <c r="D123" s="17" t="s">
        <v>57</v>
      </c>
      <c r="E123" s="17"/>
      <c r="F123" s="114">
        <f>F124</f>
        <v>1862.69285</v>
      </c>
      <c r="G123" s="29"/>
      <c r="H123" s="29"/>
      <c r="I123" s="29"/>
      <c r="J123" s="29"/>
      <c r="K123" s="29"/>
      <c r="L123" s="29"/>
      <c r="M123" s="29"/>
      <c r="N123" s="29"/>
      <c r="O123" s="70"/>
      <c r="P123" s="70"/>
      <c r="Q123" s="70"/>
      <c r="R123" s="49"/>
      <c r="S123" s="70"/>
      <c r="T123" s="70"/>
      <c r="U123" s="70"/>
    </row>
    <row r="124" spans="1:21" s="3" customFormat="1" ht="24.75" customHeight="1">
      <c r="A124" s="7" t="s">
        <v>79</v>
      </c>
      <c r="B124" s="17" t="s">
        <v>36</v>
      </c>
      <c r="C124" s="17" t="s">
        <v>11</v>
      </c>
      <c r="D124" s="17" t="s">
        <v>78</v>
      </c>
      <c r="E124" s="17"/>
      <c r="F124" s="114">
        <f>F125</f>
        <v>1862.69285</v>
      </c>
      <c r="G124" s="29"/>
      <c r="H124" s="29"/>
      <c r="I124" s="29"/>
      <c r="J124" s="29"/>
      <c r="K124" s="29"/>
      <c r="L124" s="29"/>
      <c r="M124" s="29"/>
      <c r="N124" s="29"/>
      <c r="O124" s="70"/>
      <c r="P124" s="70"/>
      <c r="Q124" s="70"/>
      <c r="R124" s="49"/>
      <c r="S124" s="70"/>
      <c r="T124" s="70"/>
      <c r="U124" s="70"/>
    </row>
    <row r="125" spans="1:21" s="3" customFormat="1" ht="36" customHeight="1">
      <c r="A125" s="7" t="s">
        <v>143</v>
      </c>
      <c r="B125" s="17" t="s">
        <v>36</v>
      </c>
      <c r="C125" s="17" t="s">
        <v>11</v>
      </c>
      <c r="D125" s="17" t="s">
        <v>144</v>
      </c>
      <c r="E125" s="17"/>
      <c r="F125" s="114">
        <f>F126</f>
        <v>1862.69285</v>
      </c>
      <c r="G125" s="29"/>
      <c r="H125" s="29"/>
      <c r="I125" s="29"/>
      <c r="J125" s="29"/>
      <c r="K125" s="29"/>
      <c r="L125" s="29"/>
      <c r="M125" s="29"/>
      <c r="N125" s="29"/>
      <c r="O125" s="70"/>
      <c r="P125" s="70"/>
      <c r="Q125" s="70"/>
      <c r="R125" s="49"/>
      <c r="S125" s="70"/>
      <c r="T125" s="70"/>
      <c r="U125" s="70"/>
    </row>
    <row r="126" spans="1:21" s="3" customFormat="1" ht="69.75" customHeight="1">
      <c r="A126" s="7" t="s">
        <v>141</v>
      </c>
      <c r="B126" s="17" t="s">
        <v>36</v>
      </c>
      <c r="C126" s="17" t="s">
        <v>11</v>
      </c>
      <c r="D126" s="17" t="s">
        <v>142</v>
      </c>
      <c r="E126" s="17" t="s">
        <v>20</v>
      </c>
      <c r="F126" s="114">
        <f>'приложение 2'!G127</f>
        <v>1862.69285</v>
      </c>
      <c r="G126" s="29"/>
      <c r="H126" s="29"/>
      <c r="I126" s="29"/>
      <c r="J126" s="29"/>
      <c r="K126" s="29"/>
      <c r="L126" s="29"/>
      <c r="M126" s="29"/>
      <c r="N126" s="29"/>
      <c r="O126" s="70"/>
      <c r="P126" s="70"/>
      <c r="Q126" s="70"/>
      <c r="R126" s="70"/>
      <c r="S126" s="70"/>
      <c r="T126" s="70"/>
      <c r="U126" s="70"/>
    </row>
    <row r="127" spans="1:21" s="3" customFormat="1" ht="24.75" customHeight="1">
      <c r="A127" s="7" t="s">
        <v>145</v>
      </c>
      <c r="B127" s="17" t="s">
        <v>36</v>
      </c>
      <c r="C127" s="17" t="s">
        <v>12</v>
      </c>
      <c r="D127" s="17"/>
      <c r="E127" s="17"/>
      <c r="F127" s="114">
        <f>F128</f>
        <v>2300</v>
      </c>
      <c r="G127" s="29"/>
      <c r="H127" s="29"/>
      <c r="I127" s="29"/>
      <c r="J127" s="29"/>
      <c r="K127" s="29"/>
      <c r="L127" s="29"/>
      <c r="M127" s="29"/>
      <c r="N127" s="29"/>
      <c r="O127" s="70"/>
      <c r="P127" s="70"/>
      <c r="Q127" s="70"/>
      <c r="R127" s="70"/>
      <c r="S127" s="70"/>
      <c r="T127" s="70"/>
      <c r="U127" s="70"/>
    </row>
    <row r="128" spans="1:21" s="3" customFormat="1" ht="59.25" customHeight="1">
      <c r="A128" s="7" t="s">
        <v>140</v>
      </c>
      <c r="B128" s="17" t="s">
        <v>36</v>
      </c>
      <c r="C128" s="17" t="s">
        <v>12</v>
      </c>
      <c r="D128" s="17" t="s">
        <v>57</v>
      </c>
      <c r="E128" s="17"/>
      <c r="F128" s="114">
        <f>F129</f>
        <v>2300</v>
      </c>
      <c r="G128" s="29"/>
      <c r="H128" s="29"/>
      <c r="I128" s="29"/>
      <c r="J128" s="29"/>
      <c r="K128" s="29"/>
      <c r="L128" s="29"/>
      <c r="M128" s="29"/>
      <c r="N128" s="29"/>
      <c r="O128" s="70"/>
      <c r="P128" s="70"/>
      <c r="Q128" s="70"/>
      <c r="R128" s="70"/>
      <c r="S128" s="70"/>
      <c r="T128" s="70"/>
      <c r="U128" s="70"/>
    </row>
    <row r="129" spans="1:21" s="3" customFormat="1" ht="24.75" customHeight="1">
      <c r="A129" s="7" t="s">
        <v>79</v>
      </c>
      <c r="B129" s="17" t="s">
        <v>36</v>
      </c>
      <c r="C129" s="17" t="s">
        <v>12</v>
      </c>
      <c r="D129" s="17" t="s">
        <v>78</v>
      </c>
      <c r="E129" s="17"/>
      <c r="F129" s="114">
        <f>F130</f>
        <v>2300</v>
      </c>
      <c r="G129" s="29"/>
      <c r="H129" s="29"/>
      <c r="I129" s="29"/>
      <c r="J129" s="29"/>
      <c r="K129" s="29"/>
      <c r="L129" s="29"/>
      <c r="M129" s="29"/>
      <c r="N129" s="29"/>
      <c r="O129" s="70"/>
      <c r="P129" s="70"/>
      <c r="Q129" s="70"/>
      <c r="R129" s="70"/>
      <c r="S129" s="70"/>
      <c r="T129" s="70"/>
      <c r="U129" s="70"/>
    </row>
    <row r="130" spans="1:21" s="3" customFormat="1" ht="77.25" customHeight="1">
      <c r="A130" s="7" t="s">
        <v>73</v>
      </c>
      <c r="B130" s="17" t="s">
        <v>36</v>
      </c>
      <c r="C130" s="17" t="s">
        <v>12</v>
      </c>
      <c r="D130" s="17" t="s">
        <v>146</v>
      </c>
      <c r="E130" s="17"/>
      <c r="F130" s="114">
        <f>F131</f>
        <v>2300</v>
      </c>
      <c r="G130" s="29"/>
      <c r="H130" s="29"/>
      <c r="I130" s="29"/>
      <c r="J130" s="29"/>
      <c r="K130" s="29"/>
      <c r="L130" s="29"/>
      <c r="M130" s="29"/>
      <c r="N130" s="29"/>
      <c r="O130" s="70"/>
      <c r="P130" s="70"/>
      <c r="Q130" s="70"/>
      <c r="R130" s="70"/>
      <c r="S130" s="70"/>
      <c r="T130" s="70"/>
      <c r="U130" s="70"/>
    </row>
    <row r="131" spans="1:21" s="3" customFormat="1" ht="50.25" customHeight="1">
      <c r="A131" s="7" t="s">
        <v>194</v>
      </c>
      <c r="B131" s="17" t="s">
        <v>36</v>
      </c>
      <c r="C131" s="17" t="s">
        <v>12</v>
      </c>
      <c r="D131" s="17" t="s">
        <v>147</v>
      </c>
      <c r="E131" s="17" t="s">
        <v>28</v>
      </c>
      <c r="F131" s="114">
        <f>'приложение 2'!G132</f>
        <v>2300</v>
      </c>
      <c r="G131" s="29"/>
      <c r="H131" s="29"/>
      <c r="I131" s="29"/>
      <c r="J131" s="29"/>
      <c r="K131" s="29"/>
      <c r="L131" s="29"/>
      <c r="M131" s="29"/>
      <c r="N131" s="29"/>
      <c r="O131" s="70"/>
      <c r="P131" s="70"/>
      <c r="Q131" s="70"/>
      <c r="R131" s="70"/>
      <c r="S131" s="70"/>
      <c r="T131" s="70"/>
      <c r="U131" s="70"/>
    </row>
    <row r="132" spans="1:21" s="3" customFormat="1" ht="22.5" customHeight="1">
      <c r="A132" s="7" t="s">
        <v>5</v>
      </c>
      <c r="B132" s="17" t="s">
        <v>17</v>
      </c>
      <c r="C132" s="17"/>
      <c r="D132" s="17"/>
      <c r="E132" s="17"/>
      <c r="F132" s="114">
        <f>F133+F138+F144</f>
        <v>2179.00975</v>
      </c>
      <c r="G132" s="29"/>
      <c r="H132" s="29"/>
      <c r="I132" s="29"/>
      <c r="J132" s="29"/>
      <c r="K132" s="29"/>
      <c r="L132" s="29"/>
      <c r="M132" s="29"/>
      <c r="N132" s="29"/>
      <c r="O132" s="70"/>
      <c r="P132" s="70"/>
      <c r="Q132" s="70"/>
      <c r="R132" s="70"/>
      <c r="S132" s="70"/>
      <c r="T132" s="70"/>
      <c r="U132" s="70"/>
    </row>
    <row r="133" spans="1:21" s="3" customFormat="1" ht="19.5" customHeight="1">
      <c r="A133" s="7" t="s">
        <v>6</v>
      </c>
      <c r="B133" s="17" t="s">
        <v>17</v>
      </c>
      <c r="C133" s="17" t="s">
        <v>11</v>
      </c>
      <c r="D133" s="17"/>
      <c r="E133" s="17"/>
      <c r="F133" s="114">
        <f>F134</f>
        <v>135.99775</v>
      </c>
      <c r="G133" s="29"/>
      <c r="H133" s="29"/>
      <c r="I133" s="29"/>
      <c r="J133" s="29"/>
      <c r="K133" s="29"/>
      <c r="L133" s="29"/>
      <c r="M133" s="29"/>
      <c r="N133" s="29"/>
      <c r="O133" s="70"/>
      <c r="P133" s="70"/>
      <c r="Q133" s="70"/>
      <c r="R133" s="70"/>
      <c r="S133" s="70"/>
      <c r="T133" s="70"/>
      <c r="U133" s="70"/>
    </row>
    <row r="134" spans="1:21" s="3" customFormat="1" ht="57.75" customHeight="1">
      <c r="A134" s="7" t="s">
        <v>140</v>
      </c>
      <c r="B134" s="17" t="s">
        <v>17</v>
      </c>
      <c r="C134" s="17" t="s">
        <v>11</v>
      </c>
      <c r="D134" s="17" t="s">
        <v>57</v>
      </c>
      <c r="E134" s="17"/>
      <c r="F134" s="114">
        <f>F135</f>
        <v>135.99775</v>
      </c>
      <c r="G134" s="29"/>
      <c r="H134" s="29"/>
      <c r="I134" s="29"/>
      <c r="J134" s="29"/>
      <c r="K134" s="29"/>
      <c r="L134" s="29"/>
      <c r="M134" s="29"/>
      <c r="N134" s="29"/>
      <c r="O134" s="70"/>
      <c r="P134" s="70"/>
      <c r="Q134" s="70"/>
      <c r="R134" s="70"/>
      <c r="S134" s="70"/>
      <c r="T134" s="70"/>
      <c r="U134" s="70"/>
    </row>
    <row r="135" spans="1:21" s="3" customFormat="1" ht="19.5" customHeight="1">
      <c r="A135" s="7" t="s">
        <v>148</v>
      </c>
      <c r="B135" s="17" t="s">
        <v>17</v>
      </c>
      <c r="C135" s="17" t="s">
        <v>11</v>
      </c>
      <c r="D135" s="17" t="s">
        <v>150</v>
      </c>
      <c r="E135" s="17"/>
      <c r="F135" s="114">
        <f>F136</f>
        <v>135.99775</v>
      </c>
      <c r="G135" s="29"/>
      <c r="H135" s="29"/>
      <c r="I135" s="29"/>
      <c r="J135" s="29"/>
      <c r="K135" s="29"/>
      <c r="L135" s="29"/>
      <c r="M135" s="29"/>
      <c r="N135" s="29"/>
      <c r="O135" s="70"/>
      <c r="P135" s="70"/>
      <c r="Q135" s="70"/>
      <c r="R135" s="70"/>
      <c r="S135" s="70"/>
      <c r="T135" s="70"/>
      <c r="U135" s="70"/>
    </row>
    <row r="136" spans="1:21" s="3" customFormat="1" ht="30.75" customHeight="1">
      <c r="A136" s="7" t="s">
        <v>149</v>
      </c>
      <c r="B136" s="17" t="s">
        <v>17</v>
      </c>
      <c r="C136" s="17" t="s">
        <v>11</v>
      </c>
      <c r="D136" s="17" t="s">
        <v>151</v>
      </c>
      <c r="E136" s="17"/>
      <c r="F136" s="114">
        <f>F137</f>
        <v>135.99775</v>
      </c>
      <c r="G136" s="29"/>
      <c r="H136" s="29"/>
      <c r="I136" s="29"/>
      <c r="J136" s="29"/>
      <c r="K136" s="29"/>
      <c r="L136" s="29"/>
      <c r="M136" s="29"/>
      <c r="N136" s="29"/>
      <c r="O136" s="70"/>
      <c r="P136" s="70"/>
      <c r="Q136" s="70"/>
      <c r="R136" s="70"/>
      <c r="S136" s="70"/>
      <c r="T136" s="70"/>
      <c r="U136" s="70"/>
    </row>
    <row r="137" spans="1:21" s="3" customFormat="1" ht="51" customHeight="1">
      <c r="A137" s="14" t="s">
        <v>153</v>
      </c>
      <c r="B137" s="17" t="s">
        <v>17</v>
      </c>
      <c r="C137" s="17" t="s">
        <v>11</v>
      </c>
      <c r="D137" s="17" t="s">
        <v>152</v>
      </c>
      <c r="E137" s="17" t="s">
        <v>37</v>
      </c>
      <c r="F137" s="114">
        <f>'приложение 2'!G138</f>
        <v>135.99775</v>
      </c>
      <c r="G137" s="29"/>
      <c r="H137" s="29"/>
      <c r="I137" s="29"/>
      <c r="J137" s="29"/>
      <c r="K137" s="29"/>
      <c r="L137" s="29"/>
      <c r="M137" s="29"/>
      <c r="N137" s="29"/>
      <c r="O137" s="70"/>
      <c r="P137" s="70"/>
      <c r="Q137" s="70"/>
      <c r="R137" s="70"/>
      <c r="S137" s="70"/>
      <c r="T137" s="70"/>
      <c r="U137" s="70"/>
    </row>
    <row r="138" spans="1:21" s="3" customFormat="1" ht="27" customHeight="1">
      <c r="A138" s="14" t="s">
        <v>38</v>
      </c>
      <c r="B138" s="17" t="s">
        <v>17</v>
      </c>
      <c r="C138" s="17" t="s">
        <v>16</v>
      </c>
      <c r="D138" s="17"/>
      <c r="E138" s="17"/>
      <c r="F138" s="114">
        <f>F139</f>
        <v>2043.012</v>
      </c>
      <c r="G138" s="29"/>
      <c r="H138" s="29"/>
      <c r="I138" s="29"/>
      <c r="J138" s="29"/>
      <c r="K138" s="29"/>
      <c r="L138" s="29"/>
      <c r="M138" s="29"/>
      <c r="N138" s="29"/>
      <c r="O138" s="70"/>
      <c r="P138" s="70"/>
      <c r="Q138" s="70"/>
      <c r="R138" s="70"/>
      <c r="S138" s="70"/>
      <c r="T138" s="70"/>
      <c r="U138" s="70"/>
    </row>
    <row r="139" spans="1:21" s="3" customFormat="1" ht="57.75" customHeight="1">
      <c r="A139" s="14" t="s">
        <v>140</v>
      </c>
      <c r="B139" s="17" t="s">
        <v>17</v>
      </c>
      <c r="C139" s="17" t="s">
        <v>16</v>
      </c>
      <c r="D139" s="17" t="s">
        <v>57</v>
      </c>
      <c r="E139" s="17"/>
      <c r="F139" s="114">
        <f>F140</f>
        <v>2043.012</v>
      </c>
      <c r="G139" s="29"/>
      <c r="H139" s="29"/>
      <c r="I139" s="29"/>
      <c r="J139" s="29"/>
      <c r="K139" s="29"/>
      <c r="L139" s="29"/>
      <c r="M139" s="29"/>
      <c r="N139" s="29"/>
      <c r="O139" s="70"/>
      <c r="P139" s="70"/>
      <c r="Q139" s="70"/>
      <c r="R139" s="70"/>
      <c r="S139" s="70"/>
      <c r="T139" s="70"/>
      <c r="U139" s="70"/>
    </row>
    <row r="140" spans="1:21" s="3" customFormat="1" ht="21.75" customHeight="1">
      <c r="A140" s="14" t="s">
        <v>148</v>
      </c>
      <c r="B140" s="17" t="s">
        <v>17</v>
      </c>
      <c r="C140" s="17" t="s">
        <v>16</v>
      </c>
      <c r="D140" s="17" t="s">
        <v>150</v>
      </c>
      <c r="E140" s="17"/>
      <c r="F140" s="114">
        <f>F141</f>
        <v>2043.012</v>
      </c>
      <c r="G140" s="29"/>
      <c r="H140" s="29"/>
      <c r="I140" s="29"/>
      <c r="J140" s="29"/>
      <c r="K140" s="29"/>
      <c r="L140" s="29"/>
      <c r="M140" s="29"/>
      <c r="N140" s="29"/>
      <c r="O140" s="70"/>
      <c r="P140" s="70"/>
      <c r="Q140" s="70"/>
      <c r="R140" s="70"/>
      <c r="S140" s="70"/>
      <c r="T140" s="70"/>
      <c r="U140" s="70"/>
    </row>
    <row r="141" spans="1:21" s="3" customFormat="1" ht="35.25" customHeight="1">
      <c r="A141" s="14" t="s">
        <v>149</v>
      </c>
      <c r="B141" s="17" t="s">
        <v>17</v>
      </c>
      <c r="C141" s="17" t="s">
        <v>16</v>
      </c>
      <c r="D141" s="17" t="s">
        <v>151</v>
      </c>
      <c r="E141" s="17"/>
      <c r="F141" s="114">
        <f>F142+F143</f>
        <v>2043.012</v>
      </c>
      <c r="G141" s="29"/>
      <c r="H141" s="29"/>
      <c r="I141" s="29"/>
      <c r="J141" s="29"/>
      <c r="K141" s="29"/>
      <c r="L141" s="29"/>
      <c r="M141" s="29"/>
      <c r="N141" s="29"/>
      <c r="O141" s="70"/>
      <c r="P141" s="70"/>
      <c r="Q141" s="70"/>
      <c r="R141" s="70"/>
      <c r="S141" s="70"/>
      <c r="T141" s="70"/>
      <c r="U141" s="70"/>
    </row>
    <row r="142" spans="1:21" s="3" customFormat="1" ht="35.25" customHeight="1">
      <c r="A142" s="14" t="str">
        <f>'приложение 2'!A143</f>
        <v>Резервный фонд Правительства Воронежской области (Социальное обеспечение и иные выплаты населению)</v>
      </c>
      <c r="B142" s="17" t="s">
        <v>17</v>
      </c>
      <c r="C142" s="17" t="s">
        <v>16</v>
      </c>
      <c r="D142" s="17" t="s">
        <v>380</v>
      </c>
      <c r="E142" s="17" t="s">
        <v>37</v>
      </c>
      <c r="F142" s="114">
        <f>'приложение 2'!G143</f>
        <v>1714</v>
      </c>
      <c r="G142" s="29"/>
      <c r="H142" s="29"/>
      <c r="I142" s="29"/>
      <c r="J142" s="29"/>
      <c r="K142" s="29"/>
      <c r="L142" s="29"/>
      <c r="M142" s="29"/>
      <c r="N142" s="29"/>
      <c r="O142" s="70"/>
      <c r="P142" s="70"/>
      <c r="Q142" s="70"/>
      <c r="R142" s="70"/>
      <c r="S142" s="70"/>
      <c r="T142" s="70"/>
      <c r="U142" s="70"/>
    </row>
    <row r="143" spans="1:21" s="3" customFormat="1" ht="60" customHeight="1">
      <c r="A143" s="14" t="s">
        <v>155</v>
      </c>
      <c r="B143" s="17" t="s">
        <v>17</v>
      </c>
      <c r="C143" s="17" t="s">
        <v>16</v>
      </c>
      <c r="D143" s="17" t="s">
        <v>154</v>
      </c>
      <c r="E143" s="17" t="s">
        <v>37</v>
      </c>
      <c r="F143" s="114">
        <f>'приложение 2'!G144</f>
        <v>329.012</v>
      </c>
      <c r="G143" s="29"/>
      <c r="H143" s="29"/>
      <c r="I143" s="29"/>
      <c r="J143" s="29"/>
      <c r="K143" s="29"/>
      <c r="L143" s="29"/>
      <c r="M143" s="29"/>
      <c r="N143" s="29"/>
      <c r="O143" s="70"/>
      <c r="P143" s="70"/>
      <c r="Q143" s="70"/>
      <c r="R143" s="70"/>
      <c r="S143" s="70"/>
      <c r="T143" s="70"/>
      <c r="U143" s="70"/>
    </row>
    <row r="144" spans="1:21" s="3" customFormat="1" ht="24.75" customHeight="1">
      <c r="A144" s="14" t="s">
        <v>47</v>
      </c>
      <c r="B144" s="17" t="s">
        <v>17</v>
      </c>
      <c r="C144" s="17" t="s">
        <v>45</v>
      </c>
      <c r="D144" s="17"/>
      <c r="E144" s="17"/>
      <c r="F144" s="114">
        <f>F145</f>
        <v>0</v>
      </c>
      <c r="G144" s="29"/>
      <c r="H144" s="29"/>
      <c r="I144" s="29"/>
      <c r="J144" s="29"/>
      <c r="K144" s="29"/>
      <c r="L144" s="29"/>
      <c r="M144" s="29"/>
      <c r="N144" s="29"/>
      <c r="O144" s="70"/>
      <c r="P144" s="70"/>
      <c r="Q144" s="70"/>
      <c r="R144" s="70"/>
      <c r="S144" s="70"/>
      <c r="T144" s="70"/>
      <c r="U144" s="70"/>
    </row>
    <row r="145" spans="1:21" s="3" customFormat="1" ht="54.75" customHeight="1">
      <c r="A145" s="14" t="s">
        <v>158</v>
      </c>
      <c r="B145" s="17" t="s">
        <v>17</v>
      </c>
      <c r="C145" s="17" t="s">
        <v>45</v>
      </c>
      <c r="D145" s="17" t="s">
        <v>57</v>
      </c>
      <c r="E145" s="17"/>
      <c r="F145" s="114">
        <f>F146</f>
        <v>0</v>
      </c>
      <c r="G145" s="29"/>
      <c r="H145" s="29"/>
      <c r="I145" s="29"/>
      <c r="J145" s="29"/>
      <c r="K145" s="29"/>
      <c r="L145" s="29"/>
      <c r="M145" s="29"/>
      <c r="N145" s="29"/>
      <c r="O145" s="70"/>
      <c r="P145" s="70"/>
      <c r="Q145" s="70"/>
      <c r="R145" s="70"/>
      <c r="S145" s="70"/>
      <c r="T145" s="70"/>
      <c r="U145" s="70"/>
    </row>
    <row r="146" spans="1:21" s="3" customFormat="1" ht="24.75" customHeight="1">
      <c r="A146" s="14" t="s">
        <v>148</v>
      </c>
      <c r="B146" s="17" t="s">
        <v>17</v>
      </c>
      <c r="C146" s="17" t="s">
        <v>45</v>
      </c>
      <c r="D146" s="17" t="s">
        <v>150</v>
      </c>
      <c r="E146" s="17"/>
      <c r="F146" s="114">
        <f>F147</f>
        <v>0</v>
      </c>
      <c r="G146" s="29"/>
      <c r="H146" s="29"/>
      <c r="I146" s="29"/>
      <c r="J146" s="29"/>
      <c r="K146" s="29"/>
      <c r="L146" s="29"/>
      <c r="M146" s="29"/>
      <c r="N146" s="29"/>
      <c r="O146" s="70"/>
      <c r="P146" s="70"/>
      <c r="Q146" s="70"/>
      <c r="R146" s="70"/>
      <c r="S146" s="70"/>
      <c r="T146" s="70"/>
      <c r="U146" s="70"/>
    </row>
    <row r="147" spans="1:21" s="3" customFormat="1" ht="71.25" customHeight="1">
      <c r="A147" s="14" t="s">
        <v>73</v>
      </c>
      <c r="B147" s="17" t="s">
        <v>17</v>
      </c>
      <c r="C147" s="17" t="s">
        <v>45</v>
      </c>
      <c r="D147" s="17" t="s">
        <v>156</v>
      </c>
      <c r="E147" s="17"/>
      <c r="F147" s="114">
        <f>F148</f>
        <v>0</v>
      </c>
      <c r="G147" s="29"/>
      <c r="H147" s="29"/>
      <c r="I147" s="29"/>
      <c r="J147" s="29"/>
      <c r="K147" s="29"/>
      <c r="L147" s="29"/>
      <c r="M147" s="29"/>
      <c r="N147" s="29"/>
      <c r="O147" s="70"/>
      <c r="P147" s="70"/>
      <c r="Q147" s="70"/>
      <c r="R147" s="70"/>
      <c r="S147" s="70"/>
      <c r="T147" s="70"/>
      <c r="U147" s="70"/>
    </row>
    <row r="148" spans="1:21" s="3" customFormat="1" ht="46.5" customHeight="1">
      <c r="A148" s="14" t="s">
        <v>194</v>
      </c>
      <c r="B148" s="17" t="s">
        <v>17</v>
      </c>
      <c r="C148" s="17" t="s">
        <v>45</v>
      </c>
      <c r="D148" s="17" t="s">
        <v>157</v>
      </c>
      <c r="E148" s="17" t="s">
        <v>28</v>
      </c>
      <c r="F148" s="114">
        <f>'приложение 2'!G149</f>
        <v>0</v>
      </c>
      <c r="G148" s="29"/>
      <c r="H148" s="29"/>
      <c r="I148" s="29"/>
      <c r="J148" s="29"/>
      <c r="K148" s="29"/>
      <c r="L148" s="29"/>
      <c r="M148" s="29"/>
      <c r="N148" s="29"/>
      <c r="O148" s="70"/>
      <c r="P148" s="70"/>
      <c r="Q148" s="70"/>
      <c r="R148" s="70"/>
      <c r="S148" s="70"/>
      <c r="T148" s="70"/>
      <c r="U148" s="70"/>
    </row>
    <row r="149" spans="1:21" ht="18.75">
      <c r="A149" s="14" t="s">
        <v>205</v>
      </c>
      <c r="B149" s="17" t="s">
        <v>25</v>
      </c>
      <c r="C149" s="17"/>
      <c r="D149" s="17"/>
      <c r="E149" s="17"/>
      <c r="F149" s="114">
        <f>F150</f>
        <v>0</v>
      </c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8.75">
      <c r="A150" s="14" t="s">
        <v>206</v>
      </c>
      <c r="B150" s="17" t="s">
        <v>25</v>
      </c>
      <c r="C150" s="17" t="s">
        <v>11</v>
      </c>
      <c r="D150" s="17"/>
      <c r="E150" s="17"/>
      <c r="F150" s="114">
        <f>F151</f>
        <v>0</v>
      </c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42" customHeight="1">
      <c r="A151" s="14" t="str">
        <f>A145</f>
        <v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v>
      </c>
      <c r="B151" s="17" t="s">
        <v>25</v>
      </c>
      <c r="C151" s="17" t="s">
        <v>11</v>
      </c>
      <c r="D151" s="17" t="s">
        <v>57</v>
      </c>
      <c r="E151" s="17"/>
      <c r="F151" s="114">
        <f>F152</f>
        <v>0</v>
      </c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9.25" customHeight="1">
      <c r="A152" s="14" t="str">
        <f>A18</f>
        <v>Подпрограмма «Управление муниципальными финансами и муниципальным имуществом»</v>
      </c>
      <c r="B152" s="17" t="s">
        <v>25</v>
      </c>
      <c r="C152" s="17" t="s">
        <v>11</v>
      </c>
      <c r="D152" s="17" t="str">
        <f>D18</f>
        <v>01 1 00 00000</v>
      </c>
      <c r="E152" s="17"/>
      <c r="F152" s="114">
        <f>F153</f>
        <v>0</v>
      </c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8.5" customHeight="1">
      <c r="A153" s="14" t="s">
        <v>207</v>
      </c>
      <c r="B153" s="17" t="s">
        <v>25</v>
      </c>
      <c r="C153" s="17" t="s">
        <v>11</v>
      </c>
      <c r="D153" s="17" t="s">
        <v>208</v>
      </c>
      <c r="E153" s="17"/>
      <c r="F153" s="114">
        <f>F154</f>
        <v>0</v>
      </c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9.25" customHeight="1">
      <c r="A154" s="14" t="s">
        <v>210</v>
      </c>
      <c r="B154" s="17" t="s">
        <v>25</v>
      </c>
      <c r="C154" s="17" t="s">
        <v>11</v>
      </c>
      <c r="D154" s="17" t="s">
        <v>209</v>
      </c>
      <c r="E154" s="17" t="s">
        <v>211</v>
      </c>
      <c r="F154" s="114">
        <f>'приложение 2'!G155</f>
        <v>0</v>
      </c>
      <c r="M154" s="1"/>
      <c r="N154" s="1"/>
      <c r="O154" s="1"/>
      <c r="P154" s="1"/>
      <c r="Q154" s="1"/>
      <c r="R154" s="1"/>
      <c r="S154" s="1"/>
      <c r="T154" s="1"/>
      <c r="U154" s="1"/>
    </row>
    <row r="155" spans="13:21" ht="12.75">
      <c r="M155" s="1"/>
      <c r="N155" s="1"/>
      <c r="O155" s="1"/>
      <c r="P155" s="1"/>
      <c r="Q155" s="1"/>
      <c r="R155" s="1"/>
      <c r="S155" s="1"/>
      <c r="T155" s="1"/>
      <c r="U155" s="1"/>
    </row>
    <row r="156" spans="13:21" ht="12.75">
      <c r="M156" s="1"/>
      <c r="N156" s="1"/>
      <c r="O156" s="1"/>
      <c r="P156" s="1"/>
      <c r="Q156" s="1"/>
      <c r="R156" s="1"/>
      <c r="S156" s="1"/>
      <c r="T156" s="1"/>
      <c r="U156" s="1"/>
    </row>
    <row r="157" spans="13:21" ht="12.75">
      <c r="M157" s="1"/>
      <c r="N157" s="1"/>
      <c r="O157" s="1"/>
      <c r="P157" s="1"/>
      <c r="Q157" s="1"/>
      <c r="R157" s="1"/>
      <c r="S157" s="1"/>
      <c r="T157" s="1"/>
      <c r="U157" s="1"/>
    </row>
    <row r="158" spans="13:21" ht="12.75">
      <c r="M158" s="1"/>
      <c r="N158" s="1"/>
      <c r="O158" s="1"/>
      <c r="P158" s="1"/>
      <c r="Q158" s="1"/>
      <c r="R158" s="1"/>
      <c r="S158" s="1"/>
      <c r="T158" s="1"/>
      <c r="U158" s="1"/>
    </row>
    <row r="159" spans="13:21" ht="12.75">
      <c r="M159" s="1"/>
      <c r="N159" s="1"/>
      <c r="O159" s="1"/>
      <c r="P159" s="1"/>
      <c r="Q159" s="1"/>
      <c r="R159" s="1"/>
      <c r="S159" s="1"/>
      <c r="T159" s="1"/>
      <c r="U159" s="1"/>
    </row>
    <row r="160" spans="13:21" ht="12.75">
      <c r="M160" s="1"/>
      <c r="N160" s="1"/>
      <c r="O160" s="1"/>
      <c r="P160" s="1"/>
      <c r="Q160" s="1"/>
      <c r="R160" s="1"/>
      <c r="S160" s="1"/>
      <c r="T160" s="1"/>
      <c r="U160" s="1"/>
    </row>
    <row r="161" spans="13:21" ht="12.75">
      <c r="M161" s="1"/>
      <c r="N161" s="1"/>
      <c r="O161" s="1"/>
      <c r="P161" s="1"/>
      <c r="Q161" s="1"/>
      <c r="R161" s="1"/>
      <c r="S161" s="1"/>
      <c r="T161" s="1"/>
      <c r="U161" s="1"/>
    </row>
    <row r="162" spans="13:21" ht="12.75">
      <c r="M162" s="1"/>
      <c r="N162" s="1"/>
      <c r="O162" s="1"/>
      <c r="P162" s="1"/>
      <c r="Q162" s="1"/>
      <c r="R162" s="1"/>
      <c r="S162" s="1"/>
      <c r="T162" s="1"/>
      <c r="U162" s="1"/>
    </row>
    <row r="163" spans="13:21" ht="12.75">
      <c r="M163" s="1"/>
      <c r="N163" s="1"/>
      <c r="O163" s="1"/>
      <c r="P163" s="1"/>
      <c r="Q163" s="1"/>
      <c r="R163" s="1"/>
      <c r="S163" s="1"/>
      <c r="T163" s="1"/>
      <c r="U163" s="1"/>
    </row>
    <row r="164" spans="13:21" ht="12.75">
      <c r="M164" s="1"/>
      <c r="N164" s="1"/>
      <c r="O164" s="1"/>
      <c r="P164" s="1"/>
      <c r="Q164" s="1"/>
      <c r="R164" s="1"/>
      <c r="S164" s="1"/>
      <c r="T164" s="1"/>
      <c r="U164" s="1"/>
    </row>
    <row r="165" spans="13:21" ht="12.75">
      <c r="M165" s="1"/>
      <c r="N165" s="1"/>
      <c r="O165" s="1"/>
      <c r="P165" s="1"/>
      <c r="Q165" s="1"/>
      <c r="R165" s="1"/>
      <c r="S165" s="1"/>
      <c r="T165" s="1"/>
      <c r="U165" s="1"/>
    </row>
    <row r="166" spans="13:21" ht="12.75">
      <c r="M166" s="1"/>
      <c r="N166" s="1"/>
      <c r="O166" s="1"/>
      <c r="P166" s="1"/>
      <c r="Q166" s="1"/>
      <c r="R166" s="1"/>
      <c r="S166" s="1"/>
      <c r="T166" s="1"/>
      <c r="U166" s="1"/>
    </row>
    <row r="167" spans="13:21" ht="12.75">
      <c r="M167" s="1"/>
      <c r="N167" s="1"/>
      <c r="O167" s="1"/>
      <c r="P167" s="1"/>
      <c r="Q167" s="1"/>
      <c r="R167" s="1"/>
      <c r="S167" s="1"/>
      <c r="T167" s="1"/>
      <c r="U167" s="1"/>
    </row>
    <row r="168" spans="13:21" ht="12.75">
      <c r="M168" s="1"/>
      <c r="N168" s="1"/>
      <c r="O168" s="1"/>
      <c r="P168" s="1"/>
      <c r="Q168" s="1"/>
      <c r="R168" s="1"/>
      <c r="S168" s="1"/>
      <c r="T168" s="1"/>
      <c r="U168" s="1"/>
    </row>
    <row r="169" spans="13:21" ht="12.75">
      <c r="M169" s="1"/>
      <c r="N169" s="1"/>
      <c r="O169" s="1"/>
      <c r="P169" s="1"/>
      <c r="Q169" s="1"/>
      <c r="R169" s="1"/>
      <c r="S169" s="1"/>
      <c r="T169" s="1"/>
      <c r="U169" s="1"/>
    </row>
    <row r="170" spans="13:21" ht="12.75">
      <c r="M170" s="1"/>
      <c r="N170" s="1"/>
      <c r="O170" s="1"/>
      <c r="P170" s="1"/>
      <c r="Q170" s="1"/>
      <c r="R170" s="1"/>
      <c r="S170" s="1"/>
      <c r="T170" s="1"/>
      <c r="U170" s="1"/>
    </row>
    <row r="171" spans="13:21" ht="12.75">
      <c r="M171" s="1"/>
      <c r="N171" s="1"/>
      <c r="O171" s="1"/>
      <c r="P171" s="1"/>
      <c r="Q171" s="1"/>
      <c r="R171" s="1"/>
      <c r="S171" s="1"/>
      <c r="T171" s="1"/>
      <c r="U171" s="1"/>
    </row>
    <row r="172" spans="13:21" ht="12.75">
      <c r="M172" s="1"/>
      <c r="N172" s="1"/>
      <c r="O172" s="1"/>
      <c r="P172" s="1"/>
      <c r="Q172" s="1"/>
      <c r="R172" s="1"/>
      <c r="S172" s="1"/>
      <c r="T172" s="1"/>
      <c r="U172" s="1"/>
    </row>
    <row r="173" spans="13:21" ht="12.75">
      <c r="M173" s="1"/>
      <c r="N173" s="1"/>
      <c r="O173" s="1"/>
      <c r="P173" s="1"/>
      <c r="Q173" s="1"/>
      <c r="R173" s="1"/>
      <c r="S173" s="1"/>
      <c r="T173" s="1"/>
      <c r="U173" s="1"/>
    </row>
    <row r="174" spans="13:21" ht="12.75">
      <c r="M174" s="1"/>
      <c r="N174" s="1"/>
      <c r="O174" s="1"/>
      <c r="P174" s="1"/>
      <c r="Q174" s="1"/>
      <c r="R174" s="1"/>
      <c r="S174" s="1"/>
      <c r="T174" s="1"/>
      <c r="U174" s="1"/>
    </row>
    <row r="175" spans="13:21" ht="12.75">
      <c r="M175" s="1"/>
      <c r="N175" s="1"/>
      <c r="O175" s="1"/>
      <c r="P175" s="1"/>
      <c r="Q175" s="1"/>
      <c r="R175" s="1"/>
      <c r="S175" s="1"/>
      <c r="T175" s="1"/>
      <c r="U175" s="1"/>
    </row>
    <row r="176" spans="13:21" ht="12.75">
      <c r="M176" s="1"/>
      <c r="N176" s="1"/>
      <c r="O176" s="1"/>
      <c r="P176" s="1"/>
      <c r="Q176" s="1"/>
      <c r="R176" s="1"/>
      <c r="S176" s="1"/>
      <c r="T176" s="1"/>
      <c r="U176" s="1"/>
    </row>
    <row r="177" spans="13:21" ht="12.75">
      <c r="M177" s="1"/>
      <c r="N177" s="1"/>
      <c r="O177" s="1"/>
      <c r="P177" s="1"/>
      <c r="Q177" s="1"/>
      <c r="R177" s="1"/>
      <c r="S177" s="1"/>
      <c r="T177" s="1"/>
      <c r="U177" s="1"/>
    </row>
    <row r="178" spans="13:21" ht="12.75">
      <c r="M178" s="1"/>
      <c r="N178" s="1"/>
      <c r="O178" s="1"/>
      <c r="P178" s="1"/>
      <c r="Q178" s="1"/>
      <c r="R178" s="1"/>
      <c r="S178" s="1"/>
      <c r="T178" s="1"/>
      <c r="U178" s="1"/>
    </row>
    <row r="179" spans="13:21" ht="12.75">
      <c r="M179" s="1"/>
      <c r="N179" s="1"/>
      <c r="O179" s="1"/>
      <c r="P179" s="1"/>
      <c r="Q179" s="1"/>
      <c r="R179" s="1"/>
      <c r="S179" s="1"/>
      <c r="T179" s="1"/>
      <c r="U179" s="1"/>
    </row>
    <row r="180" spans="13:21" ht="12.75">
      <c r="M180" s="1"/>
      <c r="N180" s="1"/>
      <c r="O180" s="1"/>
      <c r="P180" s="1"/>
      <c r="Q180" s="1"/>
      <c r="R180" s="1"/>
      <c r="S180" s="1"/>
      <c r="T180" s="1"/>
      <c r="U180" s="1"/>
    </row>
    <row r="181" spans="13:21" ht="12.75">
      <c r="M181" s="1"/>
      <c r="N181" s="1"/>
      <c r="O181" s="1"/>
      <c r="P181" s="1"/>
      <c r="Q181" s="1"/>
      <c r="R181" s="1"/>
      <c r="S181" s="1"/>
      <c r="T181" s="1"/>
      <c r="U181" s="1"/>
    </row>
    <row r="182" spans="13:21" ht="12.75">
      <c r="M182" s="1"/>
      <c r="N182" s="1"/>
      <c r="O182" s="1"/>
      <c r="P182" s="1"/>
      <c r="Q182" s="1"/>
      <c r="R182" s="1"/>
      <c r="S182" s="1"/>
      <c r="T182" s="1"/>
      <c r="U182" s="1"/>
    </row>
    <row r="183" spans="13:21" ht="12.75">
      <c r="M183" s="1"/>
      <c r="N183" s="1"/>
      <c r="O183" s="1"/>
      <c r="P183" s="1"/>
      <c r="Q183" s="1"/>
      <c r="R183" s="1"/>
      <c r="S183" s="1"/>
      <c r="T183" s="1"/>
      <c r="U183" s="1"/>
    </row>
    <row r="184" spans="13:21" ht="12.75">
      <c r="M184" s="1"/>
      <c r="N184" s="1"/>
      <c r="O184" s="1"/>
      <c r="P184" s="1"/>
      <c r="Q184" s="1"/>
      <c r="R184" s="1"/>
      <c r="S184" s="1"/>
      <c r="T184" s="1"/>
      <c r="U184" s="1"/>
    </row>
    <row r="185" spans="13:21" ht="12.75">
      <c r="M185" s="1"/>
      <c r="N185" s="1"/>
      <c r="O185" s="1"/>
      <c r="P185" s="1"/>
      <c r="Q185" s="1"/>
      <c r="R185" s="1"/>
      <c r="S185" s="1"/>
      <c r="T185" s="1"/>
      <c r="U185" s="1"/>
    </row>
    <row r="186" spans="13:21" ht="12.75">
      <c r="M186" s="1"/>
      <c r="N186" s="1"/>
      <c r="O186" s="1"/>
      <c r="P186" s="1"/>
      <c r="Q186" s="1"/>
      <c r="R186" s="1"/>
      <c r="S186" s="1"/>
      <c r="T186" s="1"/>
      <c r="U186" s="1"/>
    </row>
    <row r="187" spans="13:21" ht="12.75">
      <c r="M187" s="1"/>
      <c r="N187" s="1"/>
      <c r="O187" s="1"/>
      <c r="P187" s="1"/>
      <c r="Q187" s="1"/>
      <c r="R187" s="1"/>
      <c r="S187" s="1"/>
      <c r="T187" s="1"/>
      <c r="U187" s="1"/>
    </row>
    <row r="188" spans="13:21" ht="12.75">
      <c r="M188" s="1"/>
      <c r="N188" s="1"/>
      <c r="O188" s="1"/>
      <c r="P188" s="1"/>
      <c r="Q188" s="1"/>
      <c r="R188" s="1"/>
      <c r="S188" s="1"/>
      <c r="T188" s="1"/>
      <c r="U188" s="1"/>
    </row>
    <row r="189" spans="13:21" ht="12.75">
      <c r="M189" s="1"/>
      <c r="N189" s="1"/>
      <c r="O189" s="1"/>
      <c r="P189" s="1"/>
      <c r="Q189" s="1"/>
      <c r="R189" s="1"/>
      <c r="S189" s="1"/>
      <c r="T189" s="1"/>
      <c r="U189" s="1"/>
    </row>
    <row r="190" spans="13:21" ht="12.75">
      <c r="M190" s="1"/>
      <c r="N190" s="1"/>
      <c r="O190" s="1"/>
      <c r="P190" s="1"/>
      <c r="Q190" s="1"/>
      <c r="R190" s="1"/>
      <c r="S190" s="1"/>
      <c r="T190" s="1"/>
      <c r="U190" s="1"/>
    </row>
    <row r="191" spans="13:21" ht="12.75">
      <c r="M191" s="1"/>
      <c r="N191" s="1"/>
      <c r="O191" s="1"/>
      <c r="P191" s="1"/>
      <c r="Q191" s="1"/>
      <c r="R191" s="1"/>
      <c r="S191" s="1"/>
      <c r="T191" s="1"/>
      <c r="U191" s="1"/>
    </row>
    <row r="192" spans="13:21" ht="12.75">
      <c r="M192" s="1"/>
      <c r="N192" s="1"/>
      <c r="O192" s="1"/>
      <c r="P192" s="1"/>
      <c r="Q192" s="1"/>
      <c r="R192" s="1"/>
      <c r="S192" s="1"/>
      <c r="T192" s="1"/>
      <c r="U192" s="1"/>
    </row>
    <row r="193" spans="13:21" ht="12.75">
      <c r="M193" s="1"/>
      <c r="N193" s="1"/>
      <c r="O193" s="1"/>
      <c r="P193" s="1"/>
      <c r="Q193" s="1"/>
      <c r="R193" s="1"/>
      <c r="S193" s="1"/>
      <c r="T193" s="1"/>
      <c r="U193" s="1"/>
    </row>
    <row r="194" spans="13:21" ht="12.75">
      <c r="M194" s="1"/>
      <c r="N194" s="1"/>
      <c r="O194" s="1"/>
      <c r="P194" s="1"/>
      <c r="Q194" s="1"/>
      <c r="R194" s="1"/>
      <c r="S194" s="1"/>
      <c r="T194" s="1"/>
      <c r="U194" s="1"/>
    </row>
    <row r="195" spans="13:21" ht="12.75">
      <c r="M195" s="1"/>
      <c r="N195" s="1"/>
      <c r="O195" s="1"/>
      <c r="P195" s="1"/>
      <c r="Q195" s="1"/>
      <c r="R195" s="1"/>
      <c r="S195" s="1"/>
      <c r="T195" s="1"/>
      <c r="U195" s="1"/>
    </row>
    <row r="196" spans="13:21" ht="12.75">
      <c r="M196" s="1"/>
      <c r="N196" s="1"/>
      <c r="O196" s="1"/>
      <c r="P196" s="1"/>
      <c r="Q196" s="1"/>
      <c r="R196" s="1"/>
      <c r="S196" s="1"/>
      <c r="T196" s="1"/>
      <c r="U196" s="1"/>
    </row>
    <row r="197" spans="13:21" ht="12.75">
      <c r="M197" s="1"/>
      <c r="N197" s="1"/>
      <c r="O197" s="1"/>
      <c r="P197" s="1"/>
      <c r="Q197" s="1"/>
      <c r="R197" s="1"/>
      <c r="S197" s="1"/>
      <c r="T197" s="1"/>
      <c r="U197" s="1"/>
    </row>
    <row r="198" spans="13:21" ht="12.75">
      <c r="M198" s="1"/>
      <c r="N198" s="1"/>
      <c r="O198" s="1"/>
      <c r="P198" s="1"/>
      <c r="Q198" s="1"/>
      <c r="R198" s="1"/>
      <c r="S198" s="1"/>
      <c r="T198" s="1"/>
      <c r="U198" s="1"/>
    </row>
    <row r="199" spans="13:21" ht="12.75">
      <c r="M199" s="1"/>
      <c r="N199" s="1"/>
      <c r="O199" s="1"/>
      <c r="P199" s="1"/>
      <c r="Q199" s="1"/>
      <c r="R199" s="1"/>
      <c r="S199" s="1"/>
      <c r="T199" s="1"/>
      <c r="U199" s="1"/>
    </row>
    <row r="200" spans="13:21" ht="12.75">
      <c r="M200" s="1"/>
      <c r="N200" s="1"/>
      <c r="O200" s="1"/>
      <c r="P200" s="1"/>
      <c r="Q200" s="1"/>
      <c r="R200" s="1"/>
      <c r="S200" s="1"/>
      <c r="T200" s="1"/>
      <c r="U200" s="1"/>
    </row>
    <row r="201" spans="13:21" ht="12.75">
      <c r="M201" s="1"/>
      <c r="N201" s="1"/>
      <c r="O201" s="1"/>
      <c r="P201" s="1"/>
      <c r="Q201" s="1"/>
      <c r="R201" s="1"/>
      <c r="S201" s="1"/>
      <c r="T201" s="1"/>
      <c r="U201" s="1"/>
    </row>
    <row r="202" spans="13:21" ht="12.75">
      <c r="M202" s="1"/>
      <c r="N202" s="1"/>
      <c r="O202" s="1"/>
      <c r="P202" s="1"/>
      <c r="Q202" s="1"/>
      <c r="R202" s="1"/>
      <c r="S202" s="1"/>
      <c r="T202" s="1"/>
      <c r="U202" s="1"/>
    </row>
    <row r="203" spans="13:21" ht="12.75">
      <c r="M203" s="1"/>
      <c r="N203" s="1"/>
      <c r="O203" s="1"/>
      <c r="P203" s="1"/>
      <c r="Q203" s="1"/>
      <c r="R203" s="1"/>
      <c r="S203" s="1"/>
      <c r="T203" s="1"/>
      <c r="U203" s="1"/>
    </row>
    <row r="204" spans="13:21" ht="12.75">
      <c r="M204" s="1"/>
      <c r="N204" s="1"/>
      <c r="O204" s="1"/>
      <c r="P204" s="1"/>
      <c r="Q204" s="1"/>
      <c r="R204" s="1"/>
      <c r="S204" s="1"/>
      <c r="T204" s="1"/>
      <c r="U204" s="1"/>
    </row>
    <row r="205" spans="13:21" ht="12.75">
      <c r="M205" s="1"/>
      <c r="N205" s="1"/>
      <c r="O205" s="1"/>
      <c r="P205" s="1"/>
      <c r="Q205" s="1"/>
      <c r="R205" s="1"/>
      <c r="S205" s="1"/>
      <c r="T205" s="1"/>
      <c r="U205" s="1"/>
    </row>
    <row r="206" spans="13:21" ht="12.75">
      <c r="M206" s="1"/>
      <c r="N206" s="1"/>
      <c r="O206" s="1"/>
      <c r="P206" s="1"/>
      <c r="Q206" s="1"/>
      <c r="R206" s="1"/>
      <c r="S206" s="1"/>
      <c r="T206" s="1"/>
      <c r="U206" s="1"/>
    </row>
    <row r="207" spans="13:21" ht="12.75">
      <c r="M207" s="1"/>
      <c r="N207" s="1"/>
      <c r="O207" s="1"/>
      <c r="P207" s="1"/>
      <c r="Q207" s="1"/>
      <c r="R207" s="1"/>
      <c r="S207" s="1"/>
      <c r="T207" s="1"/>
      <c r="U207" s="1"/>
    </row>
    <row r="208" spans="13:21" ht="12.75">
      <c r="M208" s="1"/>
      <c r="N208" s="1"/>
      <c r="O208" s="1"/>
      <c r="P208" s="1"/>
      <c r="Q208" s="1"/>
      <c r="R208" s="1"/>
      <c r="S208" s="1"/>
      <c r="T208" s="1"/>
      <c r="U208" s="1"/>
    </row>
    <row r="209" spans="13:21" ht="12.75">
      <c r="M209" s="1"/>
      <c r="N209" s="1"/>
      <c r="O209" s="1"/>
      <c r="P209" s="1"/>
      <c r="Q209" s="1"/>
      <c r="R209" s="1"/>
      <c r="S209" s="1"/>
      <c r="T209" s="1"/>
      <c r="U209" s="1"/>
    </row>
    <row r="210" spans="13:21" ht="12.75">
      <c r="M210" s="1"/>
      <c r="N210" s="1"/>
      <c r="O210" s="1"/>
      <c r="P210" s="1"/>
      <c r="Q210" s="1"/>
      <c r="R210" s="1"/>
      <c r="S210" s="1"/>
      <c r="T210" s="1"/>
      <c r="U210" s="1"/>
    </row>
    <row r="211" spans="13:21" ht="12.75">
      <c r="M211" s="1"/>
      <c r="N211" s="1"/>
      <c r="O211" s="1"/>
      <c r="P211" s="1"/>
      <c r="Q211" s="1"/>
      <c r="R211" s="1"/>
      <c r="S211" s="1"/>
      <c r="T211" s="1"/>
      <c r="U211" s="1"/>
    </row>
    <row r="212" spans="13:21" ht="12.75">
      <c r="M212" s="1"/>
      <c r="N212" s="1"/>
      <c r="O212" s="1"/>
      <c r="P212" s="1"/>
      <c r="Q212" s="1"/>
      <c r="R212" s="1"/>
      <c r="S212" s="1"/>
      <c r="T212" s="1"/>
      <c r="U212" s="1"/>
    </row>
    <row r="213" spans="13:21" ht="12.75">
      <c r="M213" s="1"/>
      <c r="N213" s="1"/>
      <c r="O213" s="1"/>
      <c r="P213" s="1"/>
      <c r="Q213" s="1"/>
      <c r="R213" s="1"/>
      <c r="S213" s="1"/>
      <c r="T213" s="1"/>
      <c r="U213" s="1"/>
    </row>
    <row r="214" spans="13:21" ht="12.75">
      <c r="M214" s="1"/>
      <c r="N214" s="1"/>
      <c r="O214" s="1"/>
      <c r="P214" s="1"/>
      <c r="Q214" s="1"/>
      <c r="R214" s="1"/>
      <c r="S214" s="1"/>
      <c r="T214" s="1"/>
      <c r="U214" s="1"/>
    </row>
    <row r="215" spans="13:21" ht="12.75">
      <c r="M215" s="1"/>
      <c r="N215" s="1"/>
      <c r="O215" s="1"/>
      <c r="P215" s="1"/>
      <c r="Q215" s="1"/>
      <c r="R215" s="1"/>
      <c r="S215" s="1"/>
      <c r="T215" s="1"/>
      <c r="U215" s="1"/>
    </row>
    <row r="216" spans="13:21" ht="12.75">
      <c r="M216" s="1"/>
      <c r="N216" s="1"/>
      <c r="O216" s="1"/>
      <c r="P216" s="1"/>
      <c r="Q216" s="1"/>
      <c r="R216" s="1"/>
      <c r="S216" s="1"/>
      <c r="T216" s="1"/>
      <c r="U216" s="1"/>
    </row>
    <row r="217" spans="13:21" ht="12.75">
      <c r="M217" s="1"/>
      <c r="N217" s="1"/>
      <c r="O217" s="1"/>
      <c r="P217" s="1"/>
      <c r="Q217" s="1"/>
      <c r="R217" s="1"/>
      <c r="S217" s="1"/>
      <c r="T217" s="1"/>
      <c r="U217" s="1"/>
    </row>
    <row r="218" spans="13:21" ht="12.75">
      <c r="M218" s="1"/>
      <c r="N218" s="1"/>
      <c r="O218" s="1"/>
      <c r="P218" s="1"/>
      <c r="Q218" s="1"/>
      <c r="R218" s="1"/>
      <c r="S218" s="1"/>
      <c r="T218" s="1"/>
      <c r="U218" s="1"/>
    </row>
    <row r="219" spans="13:21" ht="12.75">
      <c r="M219" s="1"/>
      <c r="N219" s="1"/>
      <c r="O219" s="1"/>
      <c r="P219" s="1"/>
      <c r="Q219" s="1"/>
      <c r="R219" s="1"/>
      <c r="S219" s="1"/>
      <c r="T219" s="1"/>
      <c r="U219" s="1"/>
    </row>
    <row r="220" spans="13:21" ht="12.75">
      <c r="M220" s="1"/>
      <c r="N220" s="1"/>
      <c r="O220" s="1"/>
      <c r="P220" s="1"/>
      <c r="Q220" s="1"/>
      <c r="R220" s="1"/>
      <c r="S220" s="1"/>
      <c r="T220" s="1"/>
      <c r="U220" s="1"/>
    </row>
    <row r="221" spans="13:21" ht="12.75">
      <c r="M221" s="1"/>
      <c r="N221" s="1"/>
      <c r="O221" s="1"/>
      <c r="P221" s="1"/>
      <c r="Q221" s="1"/>
      <c r="R221" s="1"/>
      <c r="S221" s="1"/>
      <c r="T221" s="1"/>
      <c r="U221" s="1"/>
    </row>
    <row r="222" spans="13:21" ht="12.75">
      <c r="M222" s="1"/>
      <c r="N222" s="1"/>
      <c r="O222" s="1"/>
      <c r="P222" s="1"/>
      <c r="Q222" s="1"/>
      <c r="R222" s="1"/>
      <c r="S222" s="1"/>
      <c r="T222" s="1"/>
      <c r="U222" s="1"/>
    </row>
    <row r="223" spans="13:21" ht="12.75">
      <c r="M223" s="1"/>
      <c r="N223" s="1"/>
      <c r="O223" s="1"/>
      <c r="P223" s="1"/>
      <c r="Q223" s="1"/>
      <c r="R223" s="1"/>
      <c r="S223" s="1"/>
      <c r="T223" s="1"/>
      <c r="U223" s="1"/>
    </row>
    <row r="224" spans="13:21" ht="12.75">
      <c r="M224" s="1"/>
      <c r="N224" s="1"/>
      <c r="O224" s="1"/>
      <c r="P224" s="1"/>
      <c r="Q224" s="1"/>
      <c r="R224" s="1"/>
      <c r="S224" s="1"/>
      <c r="T224" s="1"/>
      <c r="U224" s="1"/>
    </row>
    <row r="225" spans="13:21" ht="12.75">
      <c r="M225" s="1"/>
      <c r="N225" s="1"/>
      <c r="O225" s="1"/>
      <c r="P225" s="1"/>
      <c r="Q225" s="1"/>
      <c r="R225" s="1"/>
      <c r="S225" s="1"/>
      <c r="T225" s="1"/>
      <c r="U225" s="1"/>
    </row>
    <row r="226" spans="13:21" ht="12.75">
      <c r="M226" s="1"/>
      <c r="N226" s="1"/>
      <c r="O226" s="1"/>
      <c r="P226" s="1"/>
      <c r="Q226" s="1"/>
      <c r="R226" s="1"/>
      <c r="S226" s="1"/>
      <c r="T226" s="1"/>
      <c r="U226" s="1"/>
    </row>
    <row r="227" spans="13:21" ht="12.75">
      <c r="M227" s="1"/>
      <c r="N227" s="1"/>
      <c r="O227" s="1"/>
      <c r="P227" s="1"/>
      <c r="Q227" s="1"/>
      <c r="R227" s="1"/>
      <c r="S227" s="1"/>
      <c r="T227" s="1"/>
      <c r="U227" s="1"/>
    </row>
  </sheetData>
  <sheetProtection/>
  <autoFilter ref="A13:U148"/>
  <mergeCells count="2">
    <mergeCell ref="C1:F1"/>
    <mergeCell ref="A9:F9"/>
  </mergeCells>
  <printOptions/>
  <pageMargins left="1.1811023622047245" right="0.35433070866141736" top="0.3937007874015748" bottom="0.3937007874015748" header="0.5118110236220472" footer="0.5118110236220472"/>
  <pageSetup horizontalDpi="600" verticalDpi="600" orientation="portrait" paperSize="9" scale="65" r:id="rId1"/>
  <rowBreaks count="4" manualBreakCount="4">
    <brk id="36" max="5" man="1"/>
    <brk id="64" max="5" man="1"/>
    <brk id="89" max="5" man="1"/>
    <brk id="11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96"/>
  <sheetViews>
    <sheetView view="pageBreakPreview" zoomScaleSheetLayoutView="100" zoomScalePageLayoutView="0" workbookViewId="0" topLeftCell="A1">
      <selection activeCell="A9" sqref="A9:G9"/>
    </sheetView>
  </sheetViews>
  <sheetFormatPr defaultColWidth="9.00390625" defaultRowHeight="12.75"/>
  <cols>
    <col min="1" max="1" width="9.125" style="51" customWidth="1"/>
    <col min="2" max="2" width="50.875" style="0" customWidth="1"/>
    <col min="3" max="3" width="18.25390625" style="0" customWidth="1"/>
    <col min="4" max="4" width="5.375" style="0" customWidth="1"/>
    <col min="7" max="7" width="21.875" style="0" customWidth="1"/>
    <col min="8" max="8" width="11.00390625" style="0" customWidth="1"/>
    <col min="9" max="13" width="16.00390625" style="0" customWidth="1"/>
    <col min="14" max="14" width="17.625" style="0" customWidth="1"/>
    <col min="15" max="15" width="15.75390625" style="0" customWidth="1"/>
  </cols>
  <sheetData>
    <row r="1" spans="2:13" ht="15">
      <c r="B1" s="6"/>
      <c r="C1" s="33"/>
      <c r="D1" s="33"/>
      <c r="E1" s="144" t="s">
        <v>323</v>
      </c>
      <c r="F1" s="144"/>
      <c r="G1" s="144"/>
      <c r="H1" s="59"/>
      <c r="I1" s="6"/>
      <c r="J1" s="6"/>
      <c r="K1" s="6"/>
      <c r="L1" s="6"/>
      <c r="M1" s="6"/>
    </row>
    <row r="2" spans="2:13" ht="15">
      <c r="B2" s="11"/>
      <c r="C2" s="33"/>
      <c r="D2" s="33"/>
      <c r="E2" s="144" t="str">
        <f>'приложение 3'!C2</f>
        <v>к постановлению администрации</v>
      </c>
      <c r="F2" s="144"/>
      <c r="G2" s="144"/>
      <c r="H2" s="144"/>
      <c r="I2" s="6"/>
      <c r="J2" s="6"/>
      <c r="K2" s="6"/>
      <c r="L2" s="6"/>
      <c r="M2" s="6"/>
    </row>
    <row r="3" spans="2:13" ht="15">
      <c r="B3" s="6"/>
      <c r="C3" s="33"/>
      <c r="D3" s="33"/>
      <c r="E3" s="144" t="s">
        <v>21</v>
      </c>
      <c r="F3" s="144"/>
      <c r="G3" s="144"/>
      <c r="H3" s="144"/>
      <c r="I3" s="6"/>
      <c r="J3" s="6"/>
      <c r="K3" s="6"/>
      <c r="L3" s="6"/>
      <c r="M3" s="6"/>
    </row>
    <row r="4" spans="2:13" ht="15">
      <c r="B4" s="6"/>
      <c r="C4" s="33"/>
      <c r="D4" s="33"/>
      <c r="E4" s="144" t="s">
        <v>22</v>
      </c>
      <c r="F4" s="144"/>
      <c r="G4" s="144"/>
      <c r="H4" s="144"/>
      <c r="I4" s="6"/>
      <c r="J4" s="6"/>
      <c r="K4" s="6"/>
      <c r="L4" s="6"/>
      <c r="M4" s="6"/>
    </row>
    <row r="5" spans="2:13" ht="15">
      <c r="B5" s="6"/>
      <c r="C5" s="33"/>
      <c r="D5" s="33"/>
      <c r="E5" s="144" t="s">
        <v>23</v>
      </c>
      <c r="F5" s="144"/>
      <c r="G5" s="144"/>
      <c r="H5" s="144"/>
      <c r="I5" s="6"/>
      <c r="J5" s="6"/>
      <c r="K5" s="6"/>
      <c r="L5" s="6"/>
      <c r="M5" s="6"/>
    </row>
    <row r="6" spans="2:13" ht="15">
      <c r="B6" s="6"/>
      <c r="C6" s="33"/>
      <c r="D6" s="33"/>
      <c r="E6" s="144" t="str">
        <f>'приложение 3'!C6</f>
        <v>от "11" октября 2017 г. №446</v>
      </c>
      <c r="F6" s="144"/>
      <c r="G6" s="144"/>
      <c r="H6" s="144"/>
      <c r="I6" s="6"/>
      <c r="J6" s="6"/>
      <c r="K6" s="6"/>
      <c r="L6" s="6"/>
      <c r="M6" s="6"/>
    </row>
    <row r="7" spans="2:13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2.75">
      <c r="B8" s="6"/>
      <c r="C8" s="11"/>
      <c r="D8" s="6"/>
      <c r="E8" s="11"/>
      <c r="F8" s="11"/>
      <c r="G8" s="6"/>
      <c r="H8" s="6"/>
      <c r="I8" s="6"/>
      <c r="J8" s="6"/>
      <c r="K8" s="6"/>
      <c r="L8" s="6"/>
      <c r="M8" s="6"/>
    </row>
    <row r="9" spans="1:13" ht="69.75" customHeight="1">
      <c r="A9" s="143" t="s">
        <v>385</v>
      </c>
      <c r="B9" s="143"/>
      <c r="C9" s="143"/>
      <c r="D9" s="143"/>
      <c r="E9" s="143"/>
      <c r="F9" s="143"/>
      <c r="G9" s="143"/>
      <c r="H9" s="27"/>
      <c r="I9" s="27"/>
      <c r="J9" s="27"/>
      <c r="K9" s="27"/>
      <c r="L9" s="27"/>
      <c r="M9" s="27"/>
    </row>
    <row r="10" spans="2:24" ht="12.75">
      <c r="B10" s="6"/>
      <c r="C10" s="11"/>
      <c r="D10" s="11"/>
      <c r="E10" s="11"/>
      <c r="F10" s="11"/>
      <c r="G10" s="6"/>
      <c r="H10" s="6"/>
      <c r="I10" s="6"/>
      <c r="J10" s="6"/>
      <c r="K10" s="6"/>
      <c r="L10" s="6"/>
      <c r="M10" s="7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30" customFormat="1" ht="30.75" customHeight="1">
      <c r="A12" s="9" t="s">
        <v>42</v>
      </c>
      <c r="B12" s="20" t="s">
        <v>7</v>
      </c>
      <c r="C12" s="20" t="s">
        <v>19</v>
      </c>
      <c r="D12" s="20" t="s">
        <v>18</v>
      </c>
      <c r="E12" s="20" t="s">
        <v>9</v>
      </c>
      <c r="F12" s="20" t="s">
        <v>8</v>
      </c>
      <c r="G12" s="21" t="s">
        <v>44</v>
      </c>
      <c r="H12" s="31"/>
      <c r="I12" s="135">
        <f>'приложение 3'!F14</f>
        <v>117454.70555000001</v>
      </c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3.5" customHeight="1">
      <c r="A13" s="5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  <c r="H13" s="28"/>
      <c r="I13" s="28"/>
      <c r="J13" s="28"/>
      <c r="K13" s="28"/>
      <c r="L13" s="28"/>
      <c r="M13" s="2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40" customFormat="1" ht="18.75">
      <c r="A14" s="52"/>
      <c r="B14" s="37" t="s">
        <v>10</v>
      </c>
      <c r="C14" s="38"/>
      <c r="D14" s="38"/>
      <c r="E14" s="38"/>
      <c r="F14" s="38"/>
      <c r="G14" s="121">
        <f>G15+G50</f>
        <v>117454.70555000001</v>
      </c>
      <c r="H14" s="39"/>
      <c r="I14" s="41">
        <f>G14-I12</f>
        <v>0</v>
      </c>
      <c r="J14" s="39"/>
      <c r="K14" s="39"/>
      <c r="L14" s="39"/>
      <c r="M14" s="39"/>
      <c r="N14" s="39"/>
      <c r="O14" s="39"/>
      <c r="P14" s="68"/>
      <c r="Q14" s="68"/>
      <c r="R14" s="68"/>
      <c r="S14" s="68"/>
      <c r="T14" s="68"/>
      <c r="U14" s="68"/>
      <c r="V14" s="68"/>
      <c r="W14" s="68"/>
      <c r="X14" s="68"/>
    </row>
    <row r="15" spans="1:24" s="4" customFormat="1" ht="53.25" customHeight="1">
      <c r="A15" s="53">
        <v>1</v>
      </c>
      <c r="B15" s="42" t="s">
        <v>158</v>
      </c>
      <c r="C15" s="43" t="s">
        <v>57</v>
      </c>
      <c r="D15" s="55"/>
      <c r="E15" s="43"/>
      <c r="F15" s="43"/>
      <c r="G15" s="122">
        <f>G16+G36+G43</f>
        <v>24913.45405</v>
      </c>
      <c r="H15" s="45"/>
      <c r="I15" s="45"/>
      <c r="J15" s="45"/>
      <c r="K15" s="45"/>
      <c r="L15" s="45"/>
      <c r="M15" s="45"/>
      <c r="N15" s="45"/>
      <c r="O15" s="45"/>
      <c r="P15" s="69"/>
      <c r="Q15" s="69"/>
      <c r="R15" s="69"/>
      <c r="S15" s="69"/>
      <c r="T15" s="69"/>
      <c r="U15" s="69"/>
      <c r="V15" s="69"/>
      <c r="W15" s="69"/>
      <c r="X15" s="69"/>
    </row>
    <row r="16" spans="1:24" s="4" customFormat="1" ht="29.25" customHeight="1">
      <c r="A16" s="54" t="s">
        <v>160</v>
      </c>
      <c r="B16" s="42" t="s">
        <v>60</v>
      </c>
      <c r="C16" s="43" t="s">
        <v>58</v>
      </c>
      <c r="D16" s="55"/>
      <c r="E16" s="43"/>
      <c r="F16" s="43"/>
      <c r="G16" s="122">
        <f>G17+G22+G25+G27+G31+G29</f>
        <v>18379.89145</v>
      </c>
      <c r="H16" s="45"/>
      <c r="I16" s="45"/>
      <c r="J16" s="45"/>
      <c r="K16" s="45"/>
      <c r="L16" s="45"/>
      <c r="M16" s="45"/>
      <c r="N16" s="45"/>
      <c r="O16" s="45"/>
      <c r="P16" s="69"/>
      <c r="Q16" s="69"/>
      <c r="R16" s="69"/>
      <c r="S16" s="69"/>
      <c r="T16" s="69"/>
      <c r="U16" s="69"/>
      <c r="V16" s="69"/>
      <c r="W16" s="69"/>
      <c r="X16" s="69"/>
    </row>
    <row r="17" spans="1:24" s="4" customFormat="1" ht="30.75" customHeight="1">
      <c r="A17" s="54" t="s">
        <v>161</v>
      </c>
      <c r="B17" s="42" t="s">
        <v>61</v>
      </c>
      <c r="C17" s="43" t="s">
        <v>59</v>
      </c>
      <c r="D17" s="55"/>
      <c r="E17" s="43"/>
      <c r="F17" s="43"/>
      <c r="G17" s="123">
        <f>G18+G19+G20+G21</f>
        <v>3489.28313</v>
      </c>
      <c r="H17" s="45"/>
      <c r="I17" s="45"/>
      <c r="J17" s="45"/>
      <c r="K17" s="45"/>
      <c r="L17" s="45"/>
      <c r="M17" s="45"/>
      <c r="N17" s="45"/>
      <c r="O17" s="45"/>
      <c r="P17" s="69"/>
      <c r="Q17" s="69"/>
      <c r="R17" s="69"/>
      <c r="S17" s="69"/>
      <c r="T17" s="69"/>
      <c r="U17" s="69"/>
      <c r="V17" s="69"/>
      <c r="W17" s="69"/>
      <c r="X17" s="69"/>
    </row>
    <row r="18" spans="1:24" s="3" customFormat="1" ht="80.25" customHeight="1">
      <c r="A18" s="54"/>
      <c r="B18" s="14" t="s">
        <v>62</v>
      </c>
      <c r="C18" s="17" t="s">
        <v>63</v>
      </c>
      <c r="D18" s="17" t="s">
        <v>30</v>
      </c>
      <c r="E18" s="17" t="s">
        <v>11</v>
      </c>
      <c r="F18" s="17" t="s">
        <v>12</v>
      </c>
      <c r="G18" s="124">
        <f>'приложение 3'!F20</f>
        <v>2225.30326</v>
      </c>
      <c r="H18" s="29"/>
      <c r="I18" s="29"/>
      <c r="J18" s="29"/>
      <c r="K18" s="29"/>
      <c r="L18" s="29"/>
      <c r="M18" s="29"/>
      <c r="N18" s="29"/>
      <c r="O18" s="29"/>
      <c r="P18" s="70"/>
      <c r="Q18" s="70"/>
      <c r="R18" s="70"/>
      <c r="S18" s="70"/>
      <c r="T18" s="70"/>
      <c r="U18" s="70"/>
      <c r="V18" s="70"/>
      <c r="W18" s="70"/>
      <c r="X18" s="70"/>
    </row>
    <row r="19" spans="1:24" s="3" customFormat="1" ht="43.5" customHeight="1">
      <c r="A19" s="54"/>
      <c r="B19" s="14" t="s">
        <v>77</v>
      </c>
      <c r="C19" s="17" t="s">
        <v>63</v>
      </c>
      <c r="D19" s="17" t="s">
        <v>28</v>
      </c>
      <c r="E19" s="17" t="s">
        <v>11</v>
      </c>
      <c r="F19" s="17" t="s">
        <v>12</v>
      </c>
      <c r="G19" s="124">
        <f>'приложение 3'!F21</f>
        <v>675.69719</v>
      </c>
      <c r="H19" s="29"/>
      <c r="I19" s="29"/>
      <c r="J19" s="29"/>
      <c r="K19" s="29"/>
      <c r="L19" s="29"/>
      <c r="M19" s="29"/>
      <c r="N19" s="29"/>
      <c r="O19" s="29"/>
      <c r="P19" s="70"/>
      <c r="Q19" s="70"/>
      <c r="R19" s="70"/>
      <c r="S19" s="70"/>
      <c r="T19" s="70"/>
      <c r="U19" s="70"/>
      <c r="V19" s="70"/>
      <c r="W19" s="70"/>
      <c r="X19" s="70"/>
    </row>
    <row r="20" spans="1:24" s="3" customFormat="1" ht="32.25" customHeight="1">
      <c r="A20" s="54"/>
      <c r="B20" s="14" t="s">
        <v>64</v>
      </c>
      <c r="C20" s="17" t="s">
        <v>63</v>
      </c>
      <c r="D20" s="17" t="s">
        <v>31</v>
      </c>
      <c r="E20" s="17" t="s">
        <v>11</v>
      </c>
      <c r="F20" s="17" t="s">
        <v>12</v>
      </c>
      <c r="G20" s="124">
        <f>'приложение 3'!F22</f>
        <v>20</v>
      </c>
      <c r="H20" s="29"/>
      <c r="I20" s="29"/>
      <c r="J20" s="29"/>
      <c r="K20" s="29"/>
      <c r="L20" s="29"/>
      <c r="M20" s="29"/>
      <c r="N20" s="29"/>
      <c r="O20" s="29"/>
      <c r="P20" s="70"/>
      <c r="Q20" s="70"/>
      <c r="R20" s="70"/>
      <c r="S20" s="70"/>
      <c r="T20" s="70"/>
      <c r="U20" s="70"/>
      <c r="V20" s="70"/>
      <c r="W20" s="70"/>
      <c r="X20" s="70"/>
    </row>
    <row r="21" spans="1:24" s="3" customFormat="1" ht="53.25" customHeight="1">
      <c r="A21" s="54"/>
      <c r="B21" s="14" t="s">
        <v>77</v>
      </c>
      <c r="C21" s="17" t="s">
        <v>63</v>
      </c>
      <c r="D21" s="17" t="s">
        <v>28</v>
      </c>
      <c r="E21" s="17" t="s">
        <v>11</v>
      </c>
      <c r="F21" s="17" t="s">
        <v>25</v>
      </c>
      <c r="G21" s="124">
        <f>'приложение 3'!F45</f>
        <v>568.28268</v>
      </c>
      <c r="H21" s="29"/>
      <c r="I21" s="29"/>
      <c r="J21" s="29"/>
      <c r="K21" s="29"/>
      <c r="L21" s="29"/>
      <c r="M21" s="29"/>
      <c r="N21" s="29"/>
      <c r="O21" s="29"/>
      <c r="P21" s="70"/>
      <c r="Q21" s="70"/>
      <c r="R21" s="70"/>
      <c r="S21" s="70"/>
      <c r="T21" s="70"/>
      <c r="U21" s="70"/>
      <c r="V21" s="70"/>
      <c r="W21" s="70"/>
      <c r="X21" s="70"/>
    </row>
    <row r="22" spans="1:24" s="4" customFormat="1" ht="32.25" customHeight="1">
      <c r="A22" s="54" t="s">
        <v>162</v>
      </c>
      <c r="B22" s="42" t="s">
        <v>67</v>
      </c>
      <c r="C22" s="43" t="s">
        <v>65</v>
      </c>
      <c r="D22" s="43"/>
      <c r="E22" s="43"/>
      <c r="F22" s="43"/>
      <c r="G22" s="123">
        <f>G23+G24</f>
        <v>746.39441</v>
      </c>
      <c r="H22" s="45"/>
      <c r="I22" s="45"/>
      <c r="J22" s="45"/>
      <c r="K22" s="45"/>
      <c r="L22" s="45"/>
      <c r="M22" s="45"/>
      <c r="N22" s="45"/>
      <c r="O22" s="45"/>
      <c r="P22" s="69"/>
      <c r="Q22" s="69"/>
      <c r="R22" s="69"/>
      <c r="S22" s="69"/>
      <c r="T22" s="69"/>
      <c r="U22" s="69"/>
      <c r="V22" s="69"/>
      <c r="W22" s="69"/>
      <c r="X22" s="69"/>
    </row>
    <row r="23" spans="1:24" s="3" customFormat="1" ht="69.75" customHeight="1">
      <c r="A23" s="54"/>
      <c r="B23" s="14" t="s">
        <v>69</v>
      </c>
      <c r="C23" s="17" t="s">
        <v>66</v>
      </c>
      <c r="D23" s="17" t="s">
        <v>30</v>
      </c>
      <c r="E23" s="17" t="s">
        <v>11</v>
      </c>
      <c r="F23" s="17" t="s">
        <v>12</v>
      </c>
      <c r="G23" s="124">
        <f>'приложение 3'!F24</f>
        <v>746.39441</v>
      </c>
      <c r="H23" s="29"/>
      <c r="I23" s="29"/>
      <c r="J23" s="29"/>
      <c r="K23" s="29"/>
      <c r="L23" s="29"/>
      <c r="M23" s="29"/>
      <c r="N23" s="29"/>
      <c r="O23" s="29"/>
      <c r="P23" s="70"/>
      <c r="Q23" s="70"/>
      <c r="R23" s="70"/>
      <c r="S23" s="70"/>
      <c r="T23" s="70"/>
      <c r="U23" s="70"/>
      <c r="V23" s="70"/>
      <c r="W23" s="70"/>
      <c r="X23" s="70"/>
    </row>
    <row r="24" spans="1:24" s="3" customFormat="1" ht="41.25" customHeight="1">
      <c r="A24" s="54"/>
      <c r="B24" s="14" t="s">
        <v>193</v>
      </c>
      <c r="C24" s="17" t="s">
        <v>66</v>
      </c>
      <c r="D24" s="17" t="s">
        <v>28</v>
      </c>
      <c r="E24" s="17" t="s">
        <v>11</v>
      </c>
      <c r="F24" s="17" t="s">
        <v>12</v>
      </c>
      <c r="G24" s="124">
        <f>'приложение 3'!F25</f>
        <v>0</v>
      </c>
      <c r="H24" s="29"/>
      <c r="I24" s="29"/>
      <c r="J24" s="29"/>
      <c r="K24" s="29"/>
      <c r="L24" s="29"/>
      <c r="M24" s="29"/>
      <c r="N24" s="29"/>
      <c r="O24" s="29"/>
      <c r="P24" s="70"/>
      <c r="Q24" s="70"/>
      <c r="R24" s="70"/>
      <c r="S24" s="70"/>
      <c r="T24" s="70"/>
      <c r="U24" s="70"/>
      <c r="V24" s="70"/>
      <c r="W24" s="70"/>
      <c r="X24" s="70"/>
    </row>
    <row r="25" spans="1:24" s="4" customFormat="1" ht="33" customHeight="1">
      <c r="A25" s="54" t="s">
        <v>163</v>
      </c>
      <c r="B25" s="42" t="s">
        <v>70</v>
      </c>
      <c r="C25" s="43" t="s">
        <v>68</v>
      </c>
      <c r="D25" s="43"/>
      <c r="E25" s="43"/>
      <c r="F25" s="43"/>
      <c r="G25" s="123">
        <f>G26</f>
        <v>0</v>
      </c>
      <c r="H25" s="45"/>
      <c r="I25" s="45"/>
      <c r="J25" s="45"/>
      <c r="K25" s="45"/>
      <c r="L25" s="45"/>
      <c r="M25" s="45"/>
      <c r="N25" s="45"/>
      <c r="O25" s="45"/>
      <c r="P25" s="69"/>
      <c r="Q25" s="69"/>
      <c r="R25" s="69"/>
      <c r="S25" s="69"/>
      <c r="T25" s="69"/>
      <c r="U25" s="69"/>
      <c r="V25" s="69"/>
      <c r="W25" s="69"/>
      <c r="X25" s="69"/>
    </row>
    <row r="26" spans="1:24" s="3" customFormat="1" ht="71.25" customHeight="1">
      <c r="A26" s="54"/>
      <c r="B26" s="14" t="s">
        <v>71</v>
      </c>
      <c r="C26" s="17" t="s">
        <v>72</v>
      </c>
      <c r="D26" s="17" t="s">
        <v>31</v>
      </c>
      <c r="E26" s="17" t="s">
        <v>11</v>
      </c>
      <c r="F26" s="17" t="s">
        <v>24</v>
      </c>
      <c r="G26" s="124">
        <f>'приложение 3'!F35</f>
        <v>0</v>
      </c>
      <c r="H26" s="29"/>
      <c r="I26" s="29"/>
      <c r="J26" s="29"/>
      <c r="K26" s="29"/>
      <c r="L26" s="29"/>
      <c r="M26" s="29"/>
      <c r="N26" s="29"/>
      <c r="O26" s="29"/>
      <c r="P26" s="70"/>
      <c r="Q26" s="70"/>
      <c r="R26" s="70"/>
      <c r="S26" s="70"/>
      <c r="T26" s="70"/>
      <c r="U26" s="70"/>
      <c r="V26" s="70"/>
      <c r="W26" s="70"/>
      <c r="X26" s="70"/>
    </row>
    <row r="27" spans="1:24" s="3" customFormat="1" ht="71.25" customHeight="1">
      <c r="A27" s="54" t="s">
        <v>362</v>
      </c>
      <c r="B27" s="42" t="s">
        <v>70</v>
      </c>
      <c r="C27" s="17" t="s">
        <v>363</v>
      </c>
      <c r="D27" s="43"/>
      <c r="E27" s="17"/>
      <c r="F27" s="17"/>
      <c r="G27" s="123">
        <f>G28</f>
        <v>309.08458</v>
      </c>
      <c r="H27" s="29"/>
      <c r="I27" s="29"/>
      <c r="J27" s="29"/>
      <c r="K27" s="29"/>
      <c r="L27" s="29"/>
      <c r="M27" s="29"/>
      <c r="N27" s="29"/>
      <c r="O27" s="29"/>
      <c r="P27" s="70"/>
      <c r="Q27" s="70"/>
      <c r="R27" s="70"/>
      <c r="S27" s="70"/>
      <c r="T27" s="70"/>
      <c r="U27" s="70"/>
      <c r="V27" s="70"/>
      <c r="W27" s="70"/>
      <c r="X27" s="70"/>
    </row>
    <row r="28" spans="1:24" s="3" customFormat="1" ht="71.25" customHeight="1">
      <c r="A28" s="54"/>
      <c r="B28" s="14" t="str">
        <f>'приложение 3'!A30</f>
        <v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v>
      </c>
      <c r="C28" s="17" t="s">
        <v>360</v>
      </c>
      <c r="D28" s="17" t="s">
        <v>28</v>
      </c>
      <c r="E28" s="17" t="s">
        <v>11</v>
      </c>
      <c r="F28" s="17" t="s">
        <v>354</v>
      </c>
      <c r="G28" s="124">
        <f>'приложение 3'!F30</f>
        <v>309.08458</v>
      </c>
      <c r="H28" s="29"/>
      <c r="I28" s="29"/>
      <c r="J28" s="29"/>
      <c r="K28" s="29"/>
      <c r="L28" s="29"/>
      <c r="M28" s="29"/>
      <c r="N28" s="29"/>
      <c r="O28" s="29"/>
      <c r="P28" s="70"/>
      <c r="Q28" s="70"/>
      <c r="R28" s="70"/>
      <c r="S28" s="70"/>
      <c r="T28" s="70"/>
      <c r="U28" s="70"/>
      <c r="V28" s="70"/>
      <c r="W28" s="70"/>
      <c r="X28" s="70"/>
    </row>
    <row r="29" spans="1:24" s="3" customFormat="1" ht="42.75" customHeight="1">
      <c r="A29" s="54" t="s">
        <v>226</v>
      </c>
      <c r="B29" s="42" t="s">
        <v>207</v>
      </c>
      <c r="C29" s="43" t="s">
        <v>208</v>
      </c>
      <c r="D29" s="43"/>
      <c r="E29" s="43"/>
      <c r="F29" s="43"/>
      <c r="G29" s="123">
        <f>G30</f>
        <v>0</v>
      </c>
      <c r="H29" s="29"/>
      <c r="I29" s="29"/>
      <c r="J29" s="29"/>
      <c r="K29" s="29"/>
      <c r="L29" s="29"/>
      <c r="M29" s="29"/>
      <c r="N29" s="29"/>
      <c r="O29" s="29"/>
      <c r="P29" s="70"/>
      <c r="Q29" s="70"/>
      <c r="R29" s="70"/>
      <c r="S29" s="70"/>
      <c r="T29" s="70"/>
      <c r="U29" s="70"/>
      <c r="V29" s="70"/>
      <c r="W29" s="70"/>
      <c r="X29" s="70"/>
    </row>
    <row r="30" spans="1:24" s="3" customFormat="1" ht="31.5" customHeight="1">
      <c r="A30" s="54"/>
      <c r="B30" s="14" t="s">
        <v>210</v>
      </c>
      <c r="C30" s="17" t="s">
        <v>209</v>
      </c>
      <c r="D30" s="17" t="s">
        <v>211</v>
      </c>
      <c r="E30" s="17" t="s">
        <v>25</v>
      </c>
      <c r="F30" s="17" t="s">
        <v>11</v>
      </c>
      <c r="G30" s="124">
        <f>'приложение 3'!F154</f>
        <v>0</v>
      </c>
      <c r="H30" s="29"/>
      <c r="I30" s="29"/>
      <c r="J30" s="29"/>
      <c r="K30" s="29"/>
      <c r="L30" s="29"/>
      <c r="M30" s="29"/>
      <c r="N30" s="29"/>
      <c r="O30" s="29"/>
      <c r="P30" s="70"/>
      <c r="Q30" s="70"/>
      <c r="R30" s="70"/>
      <c r="S30" s="70"/>
      <c r="T30" s="70"/>
      <c r="U30" s="70"/>
      <c r="V30" s="70"/>
      <c r="W30" s="70"/>
      <c r="X30" s="70"/>
    </row>
    <row r="31" spans="1:24" s="4" customFormat="1" ht="79.5" customHeight="1">
      <c r="A31" s="54" t="s">
        <v>164</v>
      </c>
      <c r="B31" s="42" t="s">
        <v>73</v>
      </c>
      <c r="C31" s="43" t="s">
        <v>74</v>
      </c>
      <c r="D31" s="43"/>
      <c r="E31" s="43"/>
      <c r="F31" s="43"/>
      <c r="G31" s="123">
        <f>G32+G33+G34+G35</f>
        <v>13835.12933</v>
      </c>
      <c r="H31" s="45"/>
      <c r="I31" s="45"/>
      <c r="J31" s="45"/>
      <c r="K31" s="45"/>
      <c r="L31" s="45"/>
      <c r="M31" s="45"/>
      <c r="N31" s="45"/>
      <c r="O31" s="45"/>
      <c r="P31" s="69"/>
      <c r="Q31" s="69"/>
      <c r="R31" s="69"/>
      <c r="S31" s="69"/>
      <c r="T31" s="69"/>
      <c r="U31" s="69"/>
      <c r="V31" s="69"/>
      <c r="W31" s="69"/>
      <c r="X31" s="69"/>
    </row>
    <row r="32" spans="1:24" s="4" customFormat="1" ht="45" customHeight="1">
      <c r="A32" s="54"/>
      <c r="B32" s="14" t="str">
        <f>'приложение 3'!A40</f>
        <v>Резервный фонд Правительства Воронежской области (Капитальные вложения в объекты государственной (муниципальной) собственности)</v>
      </c>
      <c r="C32" s="17" t="s">
        <v>352</v>
      </c>
      <c r="D32" s="17" t="s">
        <v>29</v>
      </c>
      <c r="E32" s="17" t="s">
        <v>11</v>
      </c>
      <c r="F32" s="17" t="s">
        <v>25</v>
      </c>
      <c r="G32" s="124">
        <f>'приложение 3'!F40</f>
        <v>0</v>
      </c>
      <c r="H32" s="45"/>
      <c r="I32" s="45"/>
      <c r="J32" s="45"/>
      <c r="K32" s="45"/>
      <c r="L32" s="45"/>
      <c r="M32" s="45"/>
      <c r="N32" s="45"/>
      <c r="O32" s="45"/>
      <c r="P32" s="69"/>
      <c r="Q32" s="69"/>
      <c r="R32" s="69"/>
      <c r="S32" s="69"/>
      <c r="T32" s="69"/>
      <c r="U32" s="69"/>
      <c r="V32" s="69"/>
      <c r="W32" s="69"/>
      <c r="X32" s="69"/>
    </row>
    <row r="33" spans="1:24" s="3" customFormat="1" ht="41.25" customHeight="1">
      <c r="A33" s="54"/>
      <c r="B33" s="14" t="s">
        <v>194</v>
      </c>
      <c r="C33" s="17" t="s">
        <v>75</v>
      </c>
      <c r="D33" s="17" t="s">
        <v>28</v>
      </c>
      <c r="E33" s="17" t="s">
        <v>11</v>
      </c>
      <c r="F33" s="17" t="s">
        <v>25</v>
      </c>
      <c r="G33" s="124">
        <f>'приложение 3'!F41</f>
        <v>2077.00383</v>
      </c>
      <c r="H33" s="29"/>
      <c r="I33" s="29"/>
      <c r="J33" s="29"/>
      <c r="K33" s="29"/>
      <c r="L33" s="29"/>
      <c r="M33" s="29"/>
      <c r="N33" s="29"/>
      <c r="O33" s="29"/>
      <c r="P33" s="70"/>
      <c r="Q33" s="70"/>
      <c r="R33" s="70"/>
      <c r="S33" s="70"/>
      <c r="T33" s="70"/>
      <c r="U33" s="70"/>
      <c r="V33" s="70"/>
      <c r="W33" s="70"/>
      <c r="X33" s="70"/>
    </row>
    <row r="34" spans="1:24" s="3" customFormat="1" ht="48.75" customHeight="1">
      <c r="A34" s="54"/>
      <c r="B34" s="14" t="s">
        <v>202</v>
      </c>
      <c r="C34" s="17" t="s">
        <v>75</v>
      </c>
      <c r="D34" s="17" t="s">
        <v>29</v>
      </c>
      <c r="E34" s="17" t="s">
        <v>11</v>
      </c>
      <c r="F34" s="17" t="s">
        <v>25</v>
      </c>
      <c r="G34" s="124">
        <f>'приложение 3'!F42</f>
        <v>11758.1255</v>
      </c>
      <c r="H34" s="29"/>
      <c r="I34" s="29"/>
      <c r="J34" s="29"/>
      <c r="K34" s="29"/>
      <c r="L34" s="29"/>
      <c r="M34" s="29"/>
      <c r="N34" s="29"/>
      <c r="O34" s="29"/>
      <c r="P34" s="70"/>
      <c r="Q34" s="70"/>
      <c r="R34" s="70"/>
      <c r="S34" s="70"/>
      <c r="T34" s="70"/>
      <c r="U34" s="70"/>
      <c r="V34" s="70"/>
      <c r="W34" s="70"/>
      <c r="X34" s="70"/>
    </row>
    <row r="35" spans="1:24" s="3" customFormat="1" ht="31.5" customHeight="1">
      <c r="A35" s="54"/>
      <c r="B35" s="14" t="s">
        <v>135</v>
      </c>
      <c r="C35" s="17" t="s">
        <v>75</v>
      </c>
      <c r="D35" s="17" t="s">
        <v>31</v>
      </c>
      <c r="E35" s="17" t="s">
        <v>11</v>
      </c>
      <c r="F35" s="17" t="s">
        <v>25</v>
      </c>
      <c r="G35" s="124">
        <f>'приложение 3'!F43</f>
        <v>0</v>
      </c>
      <c r="H35" s="29"/>
      <c r="I35" s="29"/>
      <c r="J35" s="29"/>
      <c r="K35" s="29"/>
      <c r="L35" s="29"/>
      <c r="M35" s="29"/>
      <c r="N35" s="29"/>
      <c r="O35" s="29"/>
      <c r="P35" s="70"/>
      <c r="Q35" s="70"/>
      <c r="R35" s="70"/>
      <c r="S35" s="70"/>
      <c r="T35" s="70"/>
      <c r="U35" s="70"/>
      <c r="V35" s="70"/>
      <c r="W35" s="70"/>
      <c r="X35" s="70"/>
    </row>
    <row r="36" spans="1:24" s="4" customFormat="1" ht="24.75" customHeight="1">
      <c r="A36" s="54" t="s">
        <v>165</v>
      </c>
      <c r="B36" s="42" t="s">
        <v>79</v>
      </c>
      <c r="C36" s="43" t="s">
        <v>78</v>
      </c>
      <c r="D36" s="43"/>
      <c r="E36" s="43"/>
      <c r="F36" s="43"/>
      <c r="G36" s="122">
        <f>G37+G39+G41</f>
        <v>4354.55285</v>
      </c>
      <c r="H36" s="45"/>
      <c r="I36" s="45"/>
      <c r="J36" s="45"/>
      <c r="K36" s="45"/>
      <c r="L36" s="45"/>
      <c r="M36" s="45"/>
      <c r="N36" s="45"/>
      <c r="O36" s="45"/>
      <c r="P36" s="69"/>
      <c r="Q36" s="69"/>
      <c r="R36" s="69"/>
      <c r="S36" s="69"/>
      <c r="T36" s="69"/>
      <c r="U36" s="69"/>
      <c r="V36" s="69"/>
      <c r="W36" s="69"/>
      <c r="X36" s="69"/>
    </row>
    <row r="37" spans="1:24" s="4" customFormat="1" ht="44.25" customHeight="1">
      <c r="A37" s="54" t="s">
        <v>166</v>
      </c>
      <c r="B37" s="42" t="s">
        <v>80</v>
      </c>
      <c r="C37" s="43" t="s">
        <v>81</v>
      </c>
      <c r="D37" s="43"/>
      <c r="E37" s="43"/>
      <c r="F37" s="43"/>
      <c r="G37" s="122">
        <f>G38</f>
        <v>191.86</v>
      </c>
      <c r="H37" s="45"/>
      <c r="I37" s="45"/>
      <c r="J37" s="45"/>
      <c r="K37" s="45"/>
      <c r="L37" s="45"/>
      <c r="M37" s="45"/>
      <c r="N37" s="45"/>
      <c r="O37" s="45"/>
      <c r="P37" s="69"/>
      <c r="Q37" s="69"/>
      <c r="R37" s="69"/>
      <c r="S37" s="69"/>
      <c r="T37" s="69"/>
      <c r="U37" s="69"/>
      <c r="V37" s="69"/>
      <c r="W37" s="69"/>
      <c r="X37" s="69"/>
    </row>
    <row r="38" spans="1:24" s="3" customFormat="1" ht="57" customHeight="1">
      <c r="A38" s="54"/>
      <c r="B38" s="14" t="s">
        <v>195</v>
      </c>
      <c r="C38" s="17" t="s">
        <v>82</v>
      </c>
      <c r="D38" s="17" t="s">
        <v>28</v>
      </c>
      <c r="E38" s="17" t="s">
        <v>12</v>
      </c>
      <c r="F38" s="17" t="s">
        <v>14</v>
      </c>
      <c r="G38" s="124">
        <f>'приложение 3'!F57</f>
        <v>191.86</v>
      </c>
      <c r="H38" s="29"/>
      <c r="I38" s="29"/>
      <c r="J38" s="29"/>
      <c r="K38" s="29"/>
      <c r="L38" s="29"/>
      <c r="M38" s="29"/>
      <c r="N38" s="29"/>
      <c r="O38" s="29"/>
      <c r="P38" s="70"/>
      <c r="Q38" s="70"/>
      <c r="R38" s="70"/>
      <c r="S38" s="70"/>
      <c r="T38" s="70"/>
      <c r="U38" s="70"/>
      <c r="V38" s="70"/>
      <c r="W38" s="70"/>
      <c r="X38" s="70"/>
    </row>
    <row r="39" spans="1:24" s="4" customFormat="1" ht="29.25" customHeight="1">
      <c r="A39" s="54" t="s">
        <v>167</v>
      </c>
      <c r="B39" s="56" t="s">
        <v>143</v>
      </c>
      <c r="C39" s="43" t="s">
        <v>144</v>
      </c>
      <c r="D39" s="43"/>
      <c r="E39" s="43"/>
      <c r="F39" s="43"/>
      <c r="G39" s="122">
        <f>G40</f>
        <v>1862.69285</v>
      </c>
      <c r="H39" s="45"/>
      <c r="I39" s="45"/>
      <c r="J39" s="45"/>
      <c r="K39" s="45"/>
      <c r="L39" s="45"/>
      <c r="M39" s="45"/>
      <c r="N39" s="45"/>
      <c r="O39" s="45"/>
      <c r="P39" s="69"/>
      <c r="Q39" s="69"/>
      <c r="R39" s="69"/>
      <c r="S39" s="57"/>
      <c r="T39" s="69"/>
      <c r="U39" s="69"/>
      <c r="V39" s="69"/>
      <c r="W39" s="69"/>
      <c r="X39" s="69"/>
    </row>
    <row r="40" spans="1:24" s="3" customFormat="1" ht="67.5" customHeight="1">
      <c r="A40" s="54"/>
      <c r="B40" s="7" t="s">
        <v>141</v>
      </c>
      <c r="C40" s="17" t="s">
        <v>142</v>
      </c>
      <c r="D40" s="17" t="s">
        <v>20</v>
      </c>
      <c r="E40" s="17" t="s">
        <v>36</v>
      </c>
      <c r="F40" s="17" t="s">
        <v>11</v>
      </c>
      <c r="G40" s="124">
        <f>'приложение 3'!F126</f>
        <v>1862.69285</v>
      </c>
      <c r="H40" s="29"/>
      <c r="I40" s="29"/>
      <c r="J40" s="29"/>
      <c r="K40" s="29"/>
      <c r="L40" s="29"/>
      <c r="M40" s="29"/>
      <c r="N40" s="29"/>
      <c r="O40" s="29"/>
      <c r="P40" s="70"/>
      <c r="Q40" s="70"/>
      <c r="R40" s="70"/>
      <c r="S40" s="70"/>
      <c r="T40" s="70"/>
      <c r="U40" s="70"/>
      <c r="V40" s="70"/>
      <c r="W40" s="70"/>
      <c r="X40" s="70"/>
    </row>
    <row r="41" spans="1:24" s="4" customFormat="1" ht="77.25" customHeight="1">
      <c r="A41" s="54" t="s">
        <v>168</v>
      </c>
      <c r="B41" s="56" t="s">
        <v>73</v>
      </c>
      <c r="C41" s="43" t="s">
        <v>146</v>
      </c>
      <c r="D41" s="43"/>
      <c r="E41" s="43"/>
      <c r="F41" s="43"/>
      <c r="G41" s="122">
        <f>G42</f>
        <v>2300</v>
      </c>
      <c r="H41" s="45"/>
      <c r="I41" s="45"/>
      <c r="J41" s="45"/>
      <c r="K41" s="45"/>
      <c r="L41" s="45"/>
      <c r="M41" s="45"/>
      <c r="N41" s="45"/>
      <c r="O41" s="45"/>
      <c r="P41" s="69"/>
      <c r="Q41" s="69"/>
      <c r="R41" s="69"/>
      <c r="S41" s="69"/>
      <c r="T41" s="69"/>
      <c r="U41" s="69"/>
      <c r="V41" s="69"/>
      <c r="W41" s="69"/>
      <c r="X41" s="69"/>
    </row>
    <row r="42" spans="1:24" s="3" customFormat="1" ht="43.5" customHeight="1">
      <c r="A42" s="54"/>
      <c r="B42" s="7" t="s">
        <v>194</v>
      </c>
      <c r="C42" s="17" t="s">
        <v>147</v>
      </c>
      <c r="D42" s="17" t="s">
        <v>28</v>
      </c>
      <c r="E42" s="17" t="s">
        <v>36</v>
      </c>
      <c r="F42" s="17" t="s">
        <v>12</v>
      </c>
      <c r="G42" s="124">
        <f>'приложение 3'!F131</f>
        <v>2300</v>
      </c>
      <c r="H42" s="29"/>
      <c r="I42" s="29"/>
      <c r="J42" s="29"/>
      <c r="K42" s="29"/>
      <c r="L42" s="29"/>
      <c r="M42" s="29"/>
      <c r="N42" s="29"/>
      <c r="O42" s="29"/>
      <c r="P42" s="70"/>
      <c r="Q42" s="70"/>
      <c r="R42" s="70"/>
      <c r="S42" s="70"/>
      <c r="T42" s="70"/>
      <c r="U42" s="70"/>
      <c r="V42" s="70"/>
      <c r="W42" s="70"/>
      <c r="X42" s="70"/>
    </row>
    <row r="43" spans="1:24" s="4" customFormat="1" ht="21.75" customHeight="1">
      <c r="A43" s="54" t="s">
        <v>169</v>
      </c>
      <c r="B43" s="42" t="s">
        <v>148</v>
      </c>
      <c r="C43" s="43" t="s">
        <v>150</v>
      </c>
      <c r="D43" s="43"/>
      <c r="E43" s="43"/>
      <c r="F43" s="43"/>
      <c r="G43" s="122">
        <f>G44+G48</f>
        <v>2179.00975</v>
      </c>
      <c r="H43" s="45"/>
      <c r="I43" s="45"/>
      <c r="J43" s="45"/>
      <c r="K43" s="45"/>
      <c r="L43" s="45"/>
      <c r="M43" s="45"/>
      <c r="N43" s="45"/>
      <c r="O43" s="45"/>
      <c r="P43" s="69"/>
      <c r="Q43" s="69"/>
      <c r="R43" s="69"/>
      <c r="S43" s="69"/>
      <c r="T43" s="69"/>
      <c r="U43" s="69"/>
      <c r="V43" s="69"/>
      <c r="W43" s="69"/>
      <c r="X43" s="69"/>
    </row>
    <row r="44" spans="1:24" s="4" customFormat="1" ht="27" customHeight="1">
      <c r="A44" s="54" t="s">
        <v>170</v>
      </c>
      <c r="B44" s="42" t="s">
        <v>149</v>
      </c>
      <c r="C44" s="43" t="s">
        <v>151</v>
      </c>
      <c r="D44" s="43"/>
      <c r="E44" s="43"/>
      <c r="F44" s="43"/>
      <c r="G44" s="122">
        <f>G45+G46+G47</f>
        <v>2179.00975</v>
      </c>
      <c r="H44" s="45"/>
      <c r="I44" s="45"/>
      <c r="J44" s="45"/>
      <c r="K44" s="45"/>
      <c r="L44" s="45"/>
      <c r="M44" s="45"/>
      <c r="N44" s="45"/>
      <c r="O44" s="45"/>
      <c r="P44" s="69"/>
      <c r="Q44" s="69"/>
      <c r="R44" s="69"/>
      <c r="S44" s="69"/>
      <c r="T44" s="69"/>
      <c r="U44" s="69"/>
      <c r="V44" s="69"/>
      <c r="W44" s="69"/>
      <c r="X44" s="69"/>
    </row>
    <row r="45" spans="1:24" s="3" customFormat="1" ht="51" customHeight="1">
      <c r="A45" s="54"/>
      <c r="B45" s="14" t="s">
        <v>153</v>
      </c>
      <c r="C45" s="17" t="s">
        <v>152</v>
      </c>
      <c r="D45" s="17" t="s">
        <v>37</v>
      </c>
      <c r="E45" s="17" t="s">
        <v>17</v>
      </c>
      <c r="F45" s="17" t="s">
        <v>11</v>
      </c>
      <c r="G45" s="124">
        <f>'приложение 3'!F137</f>
        <v>135.99775</v>
      </c>
      <c r="H45" s="29"/>
      <c r="I45" s="29"/>
      <c r="J45" s="29"/>
      <c r="K45" s="29"/>
      <c r="L45" s="29"/>
      <c r="M45" s="29"/>
      <c r="N45" s="29"/>
      <c r="O45" s="29"/>
      <c r="P45" s="70"/>
      <c r="Q45" s="70"/>
      <c r="R45" s="70"/>
      <c r="S45" s="70"/>
      <c r="T45" s="70"/>
      <c r="U45" s="70"/>
      <c r="V45" s="70"/>
      <c r="W45" s="70"/>
      <c r="X45" s="70"/>
    </row>
    <row r="46" spans="1:24" s="3" customFormat="1" ht="48" customHeight="1">
      <c r="A46" s="54"/>
      <c r="B46" s="14" t="s">
        <v>155</v>
      </c>
      <c r="C46" s="17" t="s">
        <v>154</v>
      </c>
      <c r="D46" s="17" t="s">
        <v>37</v>
      </c>
      <c r="E46" s="17" t="s">
        <v>17</v>
      </c>
      <c r="F46" s="17" t="s">
        <v>16</v>
      </c>
      <c r="G46" s="124">
        <f>'приложение 3'!F143</f>
        <v>329.012</v>
      </c>
      <c r="H46" s="29"/>
      <c r="I46" s="29"/>
      <c r="J46" s="29"/>
      <c r="K46" s="29"/>
      <c r="L46" s="29"/>
      <c r="M46" s="29"/>
      <c r="N46" s="29"/>
      <c r="O46" s="29"/>
      <c r="P46" s="70"/>
      <c r="Q46" s="70"/>
      <c r="R46" s="70"/>
      <c r="S46" s="70"/>
      <c r="T46" s="70"/>
      <c r="U46" s="70"/>
      <c r="V46" s="70"/>
      <c r="W46" s="70"/>
      <c r="X46" s="70"/>
    </row>
    <row r="47" spans="1:24" s="3" customFormat="1" ht="48" customHeight="1">
      <c r="A47" s="54"/>
      <c r="B47" s="14" t="s">
        <v>381</v>
      </c>
      <c r="C47" s="17" t="s">
        <v>380</v>
      </c>
      <c r="D47" s="17" t="s">
        <v>37</v>
      </c>
      <c r="E47" s="17" t="s">
        <v>17</v>
      </c>
      <c r="F47" s="17" t="s">
        <v>16</v>
      </c>
      <c r="G47" s="124">
        <f>'приложение 3'!F142</f>
        <v>1714</v>
      </c>
      <c r="H47" s="29"/>
      <c r="I47" s="29"/>
      <c r="J47" s="29"/>
      <c r="K47" s="29"/>
      <c r="L47" s="29"/>
      <c r="M47" s="29"/>
      <c r="N47" s="29"/>
      <c r="O47" s="29"/>
      <c r="P47" s="70"/>
      <c r="Q47" s="70"/>
      <c r="R47" s="70"/>
      <c r="S47" s="70"/>
      <c r="T47" s="70"/>
      <c r="U47" s="70"/>
      <c r="V47" s="70"/>
      <c r="W47" s="70"/>
      <c r="X47" s="70"/>
    </row>
    <row r="48" spans="1:24" s="4" customFormat="1" ht="80.25" customHeight="1">
      <c r="A48" s="54" t="s">
        <v>171</v>
      </c>
      <c r="B48" s="42" t="s">
        <v>73</v>
      </c>
      <c r="C48" s="43" t="s">
        <v>156</v>
      </c>
      <c r="D48" s="43"/>
      <c r="E48" s="43"/>
      <c r="F48" s="43"/>
      <c r="G48" s="122">
        <f>G49</f>
        <v>0</v>
      </c>
      <c r="H48" s="45"/>
      <c r="I48" s="45"/>
      <c r="J48" s="45"/>
      <c r="K48" s="45"/>
      <c r="L48" s="45"/>
      <c r="M48" s="45"/>
      <c r="N48" s="45"/>
      <c r="O48" s="45"/>
      <c r="P48" s="69"/>
      <c r="Q48" s="69"/>
      <c r="R48" s="69"/>
      <c r="S48" s="69"/>
      <c r="T48" s="69"/>
      <c r="U48" s="69"/>
      <c r="V48" s="69"/>
      <c r="W48" s="69"/>
      <c r="X48" s="69"/>
    </row>
    <row r="49" spans="1:24" s="3" customFormat="1" ht="46.5" customHeight="1">
      <c r="A49" s="54"/>
      <c r="B49" s="14" t="s">
        <v>194</v>
      </c>
      <c r="C49" s="17" t="s">
        <v>157</v>
      </c>
      <c r="D49" s="17" t="s">
        <v>28</v>
      </c>
      <c r="E49" s="17" t="s">
        <v>17</v>
      </c>
      <c r="F49" s="17" t="s">
        <v>45</v>
      </c>
      <c r="G49" s="124">
        <f>'приложение 3'!F148</f>
        <v>0</v>
      </c>
      <c r="H49" s="29"/>
      <c r="I49" s="29"/>
      <c r="J49" s="29"/>
      <c r="K49" s="29"/>
      <c r="L49" s="29"/>
      <c r="M49" s="29"/>
      <c r="N49" s="29"/>
      <c r="O49" s="29"/>
      <c r="P49" s="70"/>
      <c r="Q49" s="70"/>
      <c r="R49" s="70"/>
      <c r="S49" s="70"/>
      <c r="T49" s="70"/>
      <c r="U49" s="70"/>
      <c r="V49" s="70"/>
      <c r="W49" s="70"/>
      <c r="X49" s="70"/>
    </row>
    <row r="50" spans="1:24" s="4" customFormat="1" ht="47.25" customHeight="1">
      <c r="A50" s="54" t="s">
        <v>172</v>
      </c>
      <c r="B50" s="42" t="s">
        <v>83</v>
      </c>
      <c r="C50" s="43" t="s">
        <v>85</v>
      </c>
      <c r="D50" s="43"/>
      <c r="E50" s="43"/>
      <c r="F50" s="43"/>
      <c r="G50" s="122">
        <f>G51+G55+G68+G90+G94</f>
        <v>92541.25150000001</v>
      </c>
      <c r="H50" s="45"/>
      <c r="I50" s="45"/>
      <c r="J50" s="45"/>
      <c r="K50" s="45"/>
      <c r="L50" s="45"/>
      <c r="M50" s="45"/>
      <c r="N50" s="45"/>
      <c r="O50" s="45"/>
      <c r="P50" s="69"/>
      <c r="Q50" s="69"/>
      <c r="R50" s="69"/>
      <c r="S50" s="69"/>
      <c r="T50" s="69"/>
      <c r="U50" s="69"/>
      <c r="V50" s="69"/>
      <c r="W50" s="69"/>
      <c r="X50" s="69"/>
    </row>
    <row r="51" spans="1:24" s="4" customFormat="1" ht="28.5" customHeight="1">
      <c r="A51" s="54" t="s">
        <v>173</v>
      </c>
      <c r="B51" s="42" t="s">
        <v>84</v>
      </c>
      <c r="C51" s="43" t="s">
        <v>86</v>
      </c>
      <c r="D51" s="43"/>
      <c r="E51" s="43"/>
      <c r="F51" s="43"/>
      <c r="G51" s="122">
        <f>G52</f>
        <v>14023.4851</v>
      </c>
      <c r="H51" s="45"/>
      <c r="I51" s="45"/>
      <c r="J51" s="45"/>
      <c r="K51" s="45"/>
      <c r="L51" s="45"/>
      <c r="M51" s="45"/>
      <c r="N51" s="45"/>
      <c r="O51" s="45"/>
      <c r="P51" s="69"/>
      <c r="Q51" s="69"/>
      <c r="R51" s="69"/>
      <c r="S51" s="69"/>
      <c r="T51" s="69"/>
      <c r="U51" s="69"/>
      <c r="V51" s="69"/>
      <c r="W51" s="69"/>
      <c r="X51" s="69"/>
    </row>
    <row r="52" spans="1:24" s="4" customFormat="1" ht="32.25" customHeight="1">
      <c r="A52" s="54" t="s">
        <v>174</v>
      </c>
      <c r="B52" s="42" t="s">
        <v>87</v>
      </c>
      <c r="C52" s="58" t="s">
        <v>88</v>
      </c>
      <c r="D52" s="43"/>
      <c r="E52" s="43"/>
      <c r="F52" s="43"/>
      <c r="G52" s="122">
        <f>G54+G53</f>
        <v>14023.4851</v>
      </c>
      <c r="H52" s="45"/>
      <c r="I52" s="45"/>
      <c r="J52" s="45"/>
      <c r="K52" s="45"/>
      <c r="L52" s="45"/>
      <c r="M52" s="45"/>
      <c r="N52" s="45"/>
      <c r="O52" s="45"/>
      <c r="P52" s="69"/>
      <c r="Q52" s="69"/>
      <c r="R52" s="69"/>
      <c r="S52" s="69"/>
      <c r="T52" s="69"/>
      <c r="U52" s="69"/>
      <c r="V52" s="69"/>
      <c r="W52" s="69"/>
      <c r="X52" s="69"/>
    </row>
    <row r="53" spans="1:24" s="4" customFormat="1" ht="43.5" customHeight="1">
      <c r="A53" s="54"/>
      <c r="B53" s="14" t="s">
        <v>89</v>
      </c>
      <c r="C53" s="17" t="s">
        <v>90</v>
      </c>
      <c r="D53" s="17" t="s">
        <v>28</v>
      </c>
      <c r="E53" s="17" t="s">
        <v>12</v>
      </c>
      <c r="F53" s="17" t="s">
        <v>27</v>
      </c>
      <c r="G53" s="124">
        <f>'приложение 3'!F62</f>
        <v>0</v>
      </c>
      <c r="H53" s="45"/>
      <c r="I53" s="45"/>
      <c r="J53" s="45"/>
      <c r="K53" s="45"/>
      <c r="L53" s="45"/>
      <c r="M53" s="45"/>
      <c r="N53" s="45"/>
      <c r="O53" s="45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3" customFormat="1" ht="40.5" customHeight="1">
      <c r="A54" s="54"/>
      <c r="B54" s="14" t="s">
        <v>89</v>
      </c>
      <c r="C54" s="17" t="s">
        <v>90</v>
      </c>
      <c r="D54" s="17" t="s">
        <v>31</v>
      </c>
      <c r="E54" s="17" t="s">
        <v>12</v>
      </c>
      <c r="F54" s="17" t="s">
        <v>27</v>
      </c>
      <c r="G54" s="124">
        <f>'приложение 3'!F63</f>
        <v>14023.4851</v>
      </c>
      <c r="H54" s="29"/>
      <c r="I54" s="29"/>
      <c r="J54" s="29"/>
      <c r="K54" s="29"/>
      <c r="L54" s="29"/>
      <c r="M54" s="29"/>
      <c r="N54" s="29"/>
      <c r="O54" s="29"/>
      <c r="P54" s="70"/>
      <c r="Q54" s="70"/>
      <c r="R54" s="70"/>
      <c r="S54" s="70"/>
      <c r="T54" s="70"/>
      <c r="U54" s="70"/>
      <c r="V54" s="70"/>
      <c r="W54" s="70"/>
      <c r="X54" s="70"/>
    </row>
    <row r="55" spans="1:24" s="4" customFormat="1" ht="35.25" customHeight="1">
      <c r="A55" s="54" t="s">
        <v>175</v>
      </c>
      <c r="B55" s="42" t="s">
        <v>91</v>
      </c>
      <c r="C55" s="43" t="s">
        <v>92</v>
      </c>
      <c r="D55" s="43"/>
      <c r="E55" s="43"/>
      <c r="F55" s="43"/>
      <c r="G55" s="122">
        <f>G60+G62+G64+G66+G56</f>
        <v>16625.31801</v>
      </c>
      <c r="H55" s="45"/>
      <c r="I55" s="45"/>
      <c r="J55" s="45"/>
      <c r="K55" s="45"/>
      <c r="L55" s="45"/>
      <c r="M55" s="45"/>
      <c r="N55" s="45"/>
      <c r="O55" s="45"/>
      <c r="P55" s="69"/>
      <c r="Q55" s="69"/>
      <c r="R55" s="69"/>
      <c r="S55" s="69"/>
      <c r="T55" s="69"/>
      <c r="U55" s="69"/>
      <c r="V55" s="69"/>
      <c r="W55" s="69"/>
      <c r="X55" s="69"/>
    </row>
    <row r="56" spans="1:24" s="4" customFormat="1" ht="35.25" customHeight="1">
      <c r="A56" s="54" t="s">
        <v>232</v>
      </c>
      <c r="B56" s="42" t="s">
        <v>219</v>
      </c>
      <c r="C56" s="43" t="s">
        <v>233</v>
      </c>
      <c r="D56" s="43"/>
      <c r="E56" s="43"/>
      <c r="F56" s="43"/>
      <c r="G56" s="122">
        <f>G57+G58+G59</f>
        <v>0</v>
      </c>
      <c r="H56" s="45"/>
      <c r="I56" s="45"/>
      <c r="J56" s="45"/>
      <c r="K56" s="45"/>
      <c r="L56" s="45"/>
      <c r="M56" s="45"/>
      <c r="N56" s="45"/>
      <c r="O56" s="45"/>
      <c r="P56" s="69"/>
      <c r="Q56" s="69"/>
      <c r="R56" s="69"/>
      <c r="S56" s="69"/>
      <c r="T56" s="69"/>
      <c r="U56" s="69"/>
      <c r="V56" s="69"/>
      <c r="W56" s="69"/>
      <c r="X56" s="69"/>
    </row>
    <row r="57" spans="1:24" s="4" customFormat="1" ht="60.75" customHeight="1">
      <c r="A57" s="54"/>
      <c r="B57" s="14" t="s">
        <v>224</v>
      </c>
      <c r="C57" s="17" t="s">
        <v>231</v>
      </c>
      <c r="D57" s="17" t="s">
        <v>28</v>
      </c>
      <c r="E57" s="17" t="s">
        <v>12</v>
      </c>
      <c r="F57" s="17" t="s">
        <v>13</v>
      </c>
      <c r="G57" s="124">
        <v>0</v>
      </c>
      <c r="H57" s="45"/>
      <c r="I57" s="45"/>
      <c r="J57" s="45"/>
      <c r="K57" s="45"/>
      <c r="L57" s="45"/>
      <c r="M57" s="45"/>
      <c r="N57" s="45"/>
      <c r="O57" s="45"/>
      <c r="P57" s="69"/>
      <c r="Q57" s="69"/>
      <c r="R57" s="69"/>
      <c r="S57" s="69"/>
      <c r="T57" s="69"/>
      <c r="U57" s="69"/>
      <c r="V57" s="69"/>
      <c r="W57" s="69"/>
      <c r="X57" s="69"/>
    </row>
    <row r="58" spans="1:24" s="4" customFormat="1" ht="63.75" customHeight="1">
      <c r="A58" s="54"/>
      <c r="B58" s="14" t="s">
        <v>223</v>
      </c>
      <c r="C58" s="17" t="s">
        <v>230</v>
      </c>
      <c r="D58" s="17" t="s">
        <v>28</v>
      </c>
      <c r="E58" s="17" t="s">
        <v>12</v>
      </c>
      <c r="F58" s="17" t="s">
        <v>13</v>
      </c>
      <c r="G58" s="124">
        <f>'приложение 3'!F68</f>
        <v>0</v>
      </c>
      <c r="H58" s="45"/>
      <c r="I58" s="45"/>
      <c r="J58" s="45"/>
      <c r="K58" s="45"/>
      <c r="L58" s="45"/>
      <c r="M58" s="45"/>
      <c r="N58" s="45"/>
      <c r="O58" s="45"/>
      <c r="P58" s="69"/>
      <c r="Q58" s="69"/>
      <c r="R58" s="69"/>
      <c r="S58" s="69"/>
      <c r="T58" s="69"/>
      <c r="U58" s="69"/>
      <c r="V58" s="69"/>
      <c r="W58" s="69"/>
      <c r="X58" s="69"/>
    </row>
    <row r="59" spans="1:24" s="4" customFormat="1" ht="60" customHeight="1">
      <c r="A59" s="54"/>
      <c r="B59" s="14" t="s">
        <v>220</v>
      </c>
      <c r="C59" s="17" t="s">
        <v>229</v>
      </c>
      <c r="D59" s="17" t="s">
        <v>28</v>
      </c>
      <c r="E59" s="17" t="s">
        <v>12</v>
      </c>
      <c r="F59" s="17" t="s">
        <v>13</v>
      </c>
      <c r="G59" s="124">
        <f>'приложение 3'!F69</f>
        <v>0</v>
      </c>
      <c r="H59" s="45"/>
      <c r="I59" s="45"/>
      <c r="J59" s="45"/>
      <c r="K59" s="45"/>
      <c r="L59" s="45"/>
      <c r="M59" s="45"/>
      <c r="N59" s="45"/>
      <c r="O59" s="45"/>
      <c r="P59" s="69"/>
      <c r="Q59" s="69"/>
      <c r="R59" s="69"/>
      <c r="S59" s="69"/>
      <c r="T59" s="69"/>
      <c r="U59" s="69"/>
      <c r="V59" s="69"/>
      <c r="W59" s="69"/>
      <c r="X59" s="69"/>
    </row>
    <row r="60" spans="1:24" s="4" customFormat="1" ht="84.75" customHeight="1">
      <c r="A60" s="54" t="s">
        <v>176</v>
      </c>
      <c r="B60" s="42" t="s">
        <v>73</v>
      </c>
      <c r="C60" s="43" t="s">
        <v>93</v>
      </c>
      <c r="D60" s="43"/>
      <c r="E60" s="43"/>
      <c r="F60" s="43"/>
      <c r="G60" s="122">
        <f>G61</f>
        <v>16243.45962</v>
      </c>
      <c r="H60" s="45"/>
      <c r="I60" s="45"/>
      <c r="J60" s="45"/>
      <c r="K60" s="45"/>
      <c r="L60" s="45"/>
      <c r="M60" s="45"/>
      <c r="N60" s="45"/>
      <c r="O60" s="45"/>
      <c r="P60" s="69"/>
      <c r="Q60" s="69"/>
      <c r="R60" s="69"/>
      <c r="S60" s="69"/>
      <c r="T60" s="69"/>
      <c r="U60" s="69"/>
      <c r="V60" s="69"/>
      <c r="W60" s="69"/>
      <c r="X60" s="69"/>
    </row>
    <row r="61" spans="1:24" s="3" customFormat="1" ht="46.5" customHeight="1">
      <c r="A61" s="54"/>
      <c r="B61" s="14" t="s">
        <v>194</v>
      </c>
      <c r="C61" s="17" t="s">
        <v>94</v>
      </c>
      <c r="D61" s="17" t="s">
        <v>28</v>
      </c>
      <c r="E61" s="17" t="s">
        <v>12</v>
      </c>
      <c r="F61" s="17" t="s">
        <v>13</v>
      </c>
      <c r="G61" s="124">
        <f>'приложение 3'!F71</f>
        <v>16243.45962</v>
      </c>
      <c r="H61" s="29"/>
      <c r="I61" s="29"/>
      <c r="J61" s="29"/>
      <c r="K61" s="29"/>
      <c r="L61" s="29"/>
      <c r="M61" s="29"/>
      <c r="N61" s="71"/>
      <c r="O61" s="71"/>
      <c r="P61" s="70"/>
      <c r="Q61" s="70"/>
      <c r="R61" s="70"/>
      <c r="S61" s="70"/>
      <c r="T61" s="70"/>
      <c r="U61" s="70"/>
      <c r="V61" s="70"/>
      <c r="W61" s="70"/>
      <c r="X61" s="70"/>
    </row>
    <row r="62" spans="1:24" s="4" customFormat="1" ht="32.25" customHeight="1">
      <c r="A62" s="54" t="s">
        <v>177</v>
      </c>
      <c r="B62" s="42" t="s">
        <v>95</v>
      </c>
      <c r="C62" s="43" t="s">
        <v>96</v>
      </c>
      <c r="D62" s="43"/>
      <c r="E62" s="43"/>
      <c r="F62" s="43"/>
      <c r="G62" s="122">
        <f>G63</f>
        <v>215.91039</v>
      </c>
      <c r="H62" s="45"/>
      <c r="I62" s="45"/>
      <c r="J62" s="45"/>
      <c r="K62" s="45"/>
      <c r="L62" s="45"/>
      <c r="M62" s="45"/>
      <c r="N62" s="74"/>
      <c r="O62" s="74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3" customFormat="1" ht="48" customHeight="1">
      <c r="A63" s="54"/>
      <c r="B63" s="14" t="s">
        <v>196</v>
      </c>
      <c r="C63" s="17" t="s">
        <v>97</v>
      </c>
      <c r="D63" s="17" t="s">
        <v>28</v>
      </c>
      <c r="E63" s="17" t="s">
        <v>12</v>
      </c>
      <c r="F63" s="17" t="s">
        <v>13</v>
      </c>
      <c r="G63" s="124">
        <f>'приложение 3'!F73</f>
        <v>215.91039</v>
      </c>
      <c r="H63" s="29"/>
      <c r="I63" s="29"/>
      <c r="J63" s="29"/>
      <c r="K63" s="29"/>
      <c r="L63" s="29"/>
      <c r="M63" s="29"/>
      <c r="N63" s="29"/>
      <c r="O63" s="29"/>
      <c r="P63" s="70"/>
      <c r="Q63" s="70"/>
      <c r="R63" s="70"/>
      <c r="S63" s="70"/>
      <c r="T63" s="70"/>
      <c r="U63" s="70"/>
      <c r="V63" s="70"/>
      <c r="W63" s="70"/>
      <c r="X63" s="70"/>
    </row>
    <row r="64" spans="1:24" s="4" customFormat="1" ht="24.75" customHeight="1">
      <c r="A64" s="54" t="s">
        <v>178</v>
      </c>
      <c r="B64" s="42" t="s">
        <v>99</v>
      </c>
      <c r="C64" s="43" t="s">
        <v>98</v>
      </c>
      <c r="D64" s="43"/>
      <c r="E64" s="43"/>
      <c r="F64" s="43"/>
      <c r="G64" s="122">
        <f>G65</f>
        <v>66.948</v>
      </c>
      <c r="H64" s="45"/>
      <c r="I64" s="45"/>
      <c r="J64" s="45"/>
      <c r="K64" s="45"/>
      <c r="L64" s="45"/>
      <c r="M64" s="45"/>
      <c r="N64" s="45"/>
      <c r="O64" s="45"/>
      <c r="P64" s="69"/>
      <c r="Q64" s="69"/>
      <c r="R64" s="69"/>
      <c r="S64" s="69"/>
      <c r="T64" s="69"/>
      <c r="U64" s="69"/>
      <c r="V64" s="69"/>
      <c r="W64" s="69"/>
      <c r="X64" s="69"/>
    </row>
    <row r="65" spans="1:24" s="3" customFormat="1" ht="70.5" customHeight="1">
      <c r="A65" s="54"/>
      <c r="B65" s="14" t="s">
        <v>101</v>
      </c>
      <c r="C65" s="17" t="s">
        <v>100</v>
      </c>
      <c r="D65" s="17" t="s">
        <v>20</v>
      </c>
      <c r="E65" s="17" t="s">
        <v>12</v>
      </c>
      <c r="F65" s="17" t="s">
        <v>13</v>
      </c>
      <c r="G65" s="124">
        <f>'приложение 3'!F75</f>
        <v>66.948</v>
      </c>
      <c r="H65" s="29"/>
      <c r="I65" s="29"/>
      <c r="J65" s="29"/>
      <c r="K65" s="29"/>
      <c r="L65" s="29"/>
      <c r="M65" s="29"/>
      <c r="N65" s="29"/>
      <c r="O65" s="29"/>
      <c r="P65" s="70"/>
      <c r="Q65" s="70"/>
      <c r="R65" s="70"/>
      <c r="S65" s="70"/>
      <c r="T65" s="70"/>
      <c r="U65" s="70"/>
      <c r="V65" s="70"/>
      <c r="W65" s="70"/>
      <c r="X65" s="70"/>
    </row>
    <row r="66" spans="1:24" s="4" customFormat="1" ht="36" customHeight="1">
      <c r="A66" s="54" t="s">
        <v>179</v>
      </c>
      <c r="B66" s="42" t="s">
        <v>102</v>
      </c>
      <c r="C66" s="43" t="s">
        <v>103</v>
      </c>
      <c r="D66" s="43"/>
      <c r="E66" s="43"/>
      <c r="F66" s="43"/>
      <c r="G66" s="122">
        <f>G67</f>
        <v>99</v>
      </c>
      <c r="H66" s="45"/>
      <c r="I66" s="45"/>
      <c r="J66" s="45"/>
      <c r="K66" s="45"/>
      <c r="L66" s="45"/>
      <c r="M66" s="45"/>
      <c r="N66" s="45"/>
      <c r="O66" s="45"/>
      <c r="P66" s="69"/>
      <c r="Q66" s="69"/>
      <c r="R66" s="69"/>
      <c r="S66" s="69"/>
      <c r="T66" s="69"/>
      <c r="U66" s="69"/>
      <c r="V66" s="69"/>
      <c r="W66" s="69"/>
      <c r="X66" s="69"/>
    </row>
    <row r="67" spans="1:24" s="3" customFormat="1" ht="45" customHeight="1">
      <c r="A67" s="54"/>
      <c r="B67" s="14" t="s">
        <v>197</v>
      </c>
      <c r="C67" s="17" t="s">
        <v>104</v>
      </c>
      <c r="D67" s="17" t="s">
        <v>28</v>
      </c>
      <c r="E67" s="17" t="s">
        <v>12</v>
      </c>
      <c r="F67" s="17" t="s">
        <v>13</v>
      </c>
      <c r="G67" s="124">
        <f>'приложение 3'!F77</f>
        <v>99</v>
      </c>
      <c r="H67" s="29"/>
      <c r="I67" s="29"/>
      <c r="J67" s="29"/>
      <c r="K67" s="29"/>
      <c r="L67" s="29"/>
      <c r="M67" s="29"/>
      <c r="N67" s="29"/>
      <c r="O67" s="29"/>
      <c r="P67" s="70"/>
      <c r="Q67" s="70"/>
      <c r="R67" s="70"/>
      <c r="S67" s="49"/>
      <c r="T67" s="70"/>
      <c r="U67" s="70"/>
      <c r="V67" s="70"/>
      <c r="W67" s="70"/>
      <c r="X67" s="70"/>
    </row>
    <row r="68" spans="1:24" s="4" customFormat="1" ht="45" customHeight="1">
      <c r="A68" s="54" t="s">
        <v>180</v>
      </c>
      <c r="B68" s="42" t="s">
        <v>105</v>
      </c>
      <c r="C68" s="43" t="s">
        <v>106</v>
      </c>
      <c r="D68" s="43"/>
      <c r="E68" s="43"/>
      <c r="F68" s="43"/>
      <c r="G68" s="122">
        <f>G69+G72+G74+G78+G81+G83+G86+G88</f>
        <v>45354.70855000001</v>
      </c>
      <c r="H68" s="45"/>
      <c r="I68" s="45"/>
      <c r="J68" s="45"/>
      <c r="K68" s="45"/>
      <c r="L68" s="45"/>
      <c r="M68" s="45"/>
      <c r="N68" s="45"/>
      <c r="O68" s="45"/>
      <c r="P68" s="69"/>
      <c r="Q68" s="69"/>
      <c r="R68" s="69"/>
      <c r="S68" s="57"/>
      <c r="T68" s="69"/>
      <c r="U68" s="69"/>
      <c r="V68" s="69"/>
      <c r="W68" s="69"/>
      <c r="X68" s="69"/>
    </row>
    <row r="69" spans="1:24" s="4" customFormat="1" ht="39.75" customHeight="1">
      <c r="A69" s="54" t="s">
        <v>182</v>
      </c>
      <c r="B69" s="42" t="s">
        <v>111</v>
      </c>
      <c r="C69" s="43" t="s">
        <v>112</v>
      </c>
      <c r="D69" s="43"/>
      <c r="E69" s="43"/>
      <c r="F69" s="43"/>
      <c r="G69" s="122">
        <f>G71+G70</f>
        <v>32345.29084</v>
      </c>
      <c r="H69" s="45"/>
      <c r="I69" s="45"/>
      <c r="J69" s="45"/>
      <c r="K69" s="45"/>
      <c r="L69" s="45"/>
      <c r="M69" s="45"/>
      <c r="N69" s="45"/>
      <c r="O69" s="45"/>
      <c r="P69" s="69"/>
      <c r="Q69" s="69"/>
      <c r="R69" s="69"/>
      <c r="S69" s="69"/>
      <c r="T69" s="69"/>
      <c r="U69" s="69"/>
      <c r="V69" s="69"/>
      <c r="W69" s="69"/>
      <c r="X69" s="69"/>
    </row>
    <row r="70" spans="1:24" s="4" customFormat="1" ht="66" customHeight="1">
      <c r="A70" s="54"/>
      <c r="B70" s="14" t="s">
        <v>217</v>
      </c>
      <c r="C70" s="17" t="s">
        <v>227</v>
      </c>
      <c r="D70" s="17" t="s">
        <v>29</v>
      </c>
      <c r="E70" s="17" t="s">
        <v>14</v>
      </c>
      <c r="F70" s="17" t="s">
        <v>11</v>
      </c>
      <c r="G70" s="124">
        <f>'приложение 3'!F85</f>
        <v>9477.45681</v>
      </c>
      <c r="H70" s="45"/>
      <c r="I70" s="45"/>
      <c r="J70" s="45"/>
      <c r="K70" s="45"/>
      <c r="L70" s="45"/>
      <c r="M70" s="45"/>
      <c r="N70" s="45"/>
      <c r="O70" s="45"/>
      <c r="P70" s="69"/>
      <c r="Q70" s="69"/>
      <c r="R70" s="69"/>
      <c r="S70" s="69"/>
      <c r="T70" s="69"/>
      <c r="U70" s="69"/>
      <c r="V70" s="69"/>
      <c r="W70" s="69"/>
      <c r="X70" s="69"/>
    </row>
    <row r="71" spans="1:24" s="3" customFormat="1" ht="61.5" customHeight="1">
      <c r="A71" s="54"/>
      <c r="B71" s="14" t="s">
        <v>201</v>
      </c>
      <c r="C71" s="17" t="s">
        <v>113</v>
      </c>
      <c r="D71" s="17" t="s">
        <v>29</v>
      </c>
      <c r="E71" s="17" t="s">
        <v>14</v>
      </c>
      <c r="F71" s="17" t="s">
        <v>11</v>
      </c>
      <c r="G71" s="124">
        <f>'приложение 3'!F86</f>
        <v>22867.83403</v>
      </c>
      <c r="H71" s="29"/>
      <c r="I71" s="29"/>
      <c r="J71" s="29"/>
      <c r="K71" s="29"/>
      <c r="L71" s="29"/>
      <c r="M71" s="29"/>
      <c r="N71" s="29"/>
      <c r="O71" s="29"/>
      <c r="P71" s="70"/>
      <c r="Q71" s="70"/>
      <c r="R71" s="70"/>
      <c r="S71" s="70"/>
      <c r="T71" s="70"/>
      <c r="U71" s="70"/>
      <c r="V71" s="70"/>
      <c r="W71" s="70"/>
      <c r="X71" s="70"/>
    </row>
    <row r="72" spans="1:24" s="4" customFormat="1" ht="39" customHeight="1">
      <c r="A72" s="54" t="s">
        <v>181</v>
      </c>
      <c r="B72" s="42" t="s">
        <v>107</v>
      </c>
      <c r="C72" s="43" t="s">
        <v>108</v>
      </c>
      <c r="D72" s="43"/>
      <c r="E72" s="43"/>
      <c r="F72" s="43"/>
      <c r="G72" s="122">
        <f>G73</f>
        <v>0</v>
      </c>
      <c r="H72" s="45"/>
      <c r="I72" s="45"/>
      <c r="J72" s="45"/>
      <c r="K72" s="45"/>
      <c r="L72" s="45"/>
      <c r="M72" s="45"/>
      <c r="N72" s="45"/>
      <c r="O72" s="45"/>
      <c r="P72" s="69"/>
      <c r="Q72" s="69"/>
      <c r="R72" s="69"/>
      <c r="S72" s="57"/>
      <c r="T72" s="69"/>
      <c r="U72" s="69"/>
      <c r="V72" s="69"/>
      <c r="W72" s="69"/>
      <c r="X72" s="69"/>
    </row>
    <row r="73" spans="1:24" s="3" customFormat="1" ht="48.75" customHeight="1">
      <c r="A73" s="54"/>
      <c r="B73" s="14" t="s">
        <v>110</v>
      </c>
      <c r="C73" s="17" t="s">
        <v>109</v>
      </c>
      <c r="D73" s="17" t="s">
        <v>31</v>
      </c>
      <c r="E73" s="17" t="s">
        <v>14</v>
      </c>
      <c r="F73" s="17" t="s">
        <v>11</v>
      </c>
      <c r="G73" s="125">
        <f>'приложение 3'!F83</f>
        <v>0</v>
      </c>
      <c r="H73" s="29"/>
      <c r="I73" s="29"/>
      <c r="J73" s="29"/>
      <c r="K73" s="29"/>
      <c r="L73" s="29"/>
      <c r="M73" s="29"/>
      <c r="N73" s="29"/>
      <c r="O73" s="29"/>
      <c r="P73" s="70"/>
      <c r="Q73" s="70"/>
      <c r="R73" s="70"/>
      <c r="S73" s="70"/>
      <c r="T73" s="70"/>
      <c r="U73" s="70"/>
      <c r="V73" s="70"/>
      <c r="W73" s="70"/>
      <c r="X73" s="70"/>
    </row>
    <row r="74" spans="1:24" s="4" customFormat="1" ht="90.75" customHeight="1">
      <c r="A74" s="54" t="s">
        <v>183</v>
      </c>
      <c r="B74" s="42" t="s">
        <v>114</v>
      </c>
      <c r="C74" s="43" t="s">
        <v>115</v>
      </c>
      <c r="D74" s="43"/>
      <c r="E74" s="43"/>
      <c r="F74" s="43"/>
      <c r="G74" s="122">
        <f>G75+G76+G77</f>
        <v>6270.46461</v>
      </c>
      <c r="H74" s="45"/>
      <c r="I74" s="45"/>
      <c r="J74" s="45"/>
      <c r="K74" s="45"/>
      <c r="L74" s="45"/>
      <c r="M74" s="45"/>
      <c r="N74" s="45"/>
      <c r="O74" s="45"/>
      <c r="P74" s="69"/>
      <c r="Q74" s="69"/>
      <c r="R74" s="69"/>
      <c r="S74" s="69"/>
      <c r="T74" s="69"/>
      <c r="U74" s="69"/>
      <c r="V74" s="69"/>
      <c r="W74" s="69"/>
      <c r="X74" s="69"/>
    </row>
    <row r="75" spans="1:24" s="3" customFormat="1" ht="45" customHeight="1">
      <c r="A75" s="54"/>
      <c r="B75" s="14" t="s">
        <v>194</v>
      </c>
      <c r="C75" s="17" t="s">
        <v>116</v>
      </c>
      <c r="D75" s="17" t="s">
        <v>28</v>
      </c>
      <c r="E75" s="17" t="s">
        <v>14</v>
      </c>
      <c r="F75" s="17" t="s">
        <v>11</v>
      </c>
      <c r="G75" s="124">
        <f>'приложение 3'!F88</f>
        <v>0</v>
      </c>
      <c r="H75" s="29"/>
      <c r="I75" s="29"/>
      <c r="J75" s="29"/>
      <c r="K75" s="29"/>
      <c r="L75" s="29"/>
      <c r="M75" s="29"/>
      <c r="N75" s="29"/>
      <c r="O75" s="71"/>
      <c r="P75" s="70"/>
      <c r="Q75" s="70"/>
      <c r="R75" s="70"/>
      <c r="S75" s="70"/>
      <c r="T75" s="70"/>
      <c r="U75" s="70"/>
      <c r="V75" s="70"/>
      <c r="W75" s="70"/>
      <c r="X75" s="70"/>
    </row>
    <row r="76" spans="1:24" s="3" customFormat="1" ht="44.25" customHeight="1">
      <c r="A76" s="54"/>
      <c r="B76" s="7" t="s">
        <v>194</v>
      </c>
      <c r="C76" s="17" t="s">
        <v>116</v>
      </c>
      <c r="D76" s="17" t="s">
        <v>28</v>
      </c>
      <c r="E76" s="17" t="s">
        <v>14</v>
      </c>
      <c r="F76" s="17" t="s">
        <v>15</v>
      </c>
      <c r="G76" s="124">
        <f>'приложение 3'!F98</f>
        <v>6230.46461</v>
      </c>
      <c r="H76" s="29"/>
      <c r="I76" s="29"/>
      <c r="J76" s="29"/>
      <c r="K76" s="29"/>
      <c r="L76" s="29"/>
      <c r="M76" s="29"/>
      <c r="N76" s="29"/>
      <c r="O76" s="29"/>
      <c r="P76" s="70"/>
      <c r="Q76" s="70"/>
      <c r="R76" s="70"/>
      <c r="S76" s="72"/>
      <c r="T76" s="70"/>
      <c r="U76" s="70"/>
      <c r="V76" s="70"/>
      <c r="W76" s="70"/>
      <c r="X76" s="70"/>
    </row>
    <row r="77" spans="1:24" s="3" customFormat="1" ht="44.25" customHeight="1">
      <c r="A77" s="54"/>
      <c r="B77" s="7" t="s">
        <v>194</v>
      </c>
      <c r="C77" s="17" t="s">
        <v>116</v>
      </c>
      <c r="D77" s="17" t="s">
        <v>28</v>
      </c>
      <c r="E77" s="17" t="s">
        <v>14</v>
      </c>
      <c r="F77" s="17" t="s">
        <v>16</v>
      </c>
      <c r="G77" s="124">
        <v>40</v>
      </c>
      <c r="H77" s="29"/>
      <c r="I77" s="29"/>
      <c r="J77" s="29"/>
      <c r="K77" s="29"/>
      <c r="L77" s="29"/>
      <c r="M77" s="29"/>
      <c r="N77" s="29"/>
      <c r="O77" s="29"/>
      <c r="P77" s="70"/>
      <c r="Q77" s="70"/>
      <c r="R77" s="70"/>
      <c r="S77" s="72"/>
      <c r="T77" s="70"/>
      <c r="U77" s="70"/>
      <c r="V77" s="70"/>
      <c r="W77" s="70"/>
      <c r="X77" s="70"/>
    </row>
    <row r="78" spans="1:24" s="4" customFormat="1" ht="45" customHeight="1">
      <c r="A78" s="54" t="s">
        <v>184</v>
      </c>
      <c r="B78" s="42" t="s">
        <v>117</v>
      </c>
      <c r="C78" s="43" t="s">
        <v>118</v>
      </c>
      <c r="D78" s="43"/>
      <c r="E78" s="43"/>
      <c r="F78" s="43"/>
      <c r="G78" s="122">
        <f>G80+G79</f>
        <v>6692.325629999999</v>
      </c>
      <c r="H78" s="45"/>
      <c r="I78" s="45"/>
      <c r="J78" s="45"/>
      <c r="K78" s="45"/>
      <c r="L78" s="45"/>
      <c r="M78" s="45"/>
      <c r="N78" s="45"/>
      <c r="O78" s="74"/>
      <c r="P78" s="69"/>
      <c r="Q78" s="69"/>
      <c r="R78" s="69"/>
      <c r="S78" s="69"/>
      <c r="T78" s="69"/>
      <c r="U78" s="69"/>
      <c r="V78" s="69"/>
      <c r="W78" s="69"/>
      <c r="X78" s="69"/>
    </row>
    <row r="79" spans="1:24" s="4" customFormat="1" ht="78.75" customHeight="1">
      <c r="A79" s="54"/>
      <c r="B79" s="14" t="s">
        <v>215</v>
      </c>
      <c r="C79" s="17" t="s">
        <v>216</v>
      </c>
      <c r="D79" s="17" t="s">
        <v>29</v>
      </c>
      <c r="E79" s="17" t="s">
        <v>14</v>
      </c>
      <c r="F79" s="17" t="s">
        <v>11</v>
      </c>
      <c r="G79" s="124">
        <f>'приложение 3'!F90</f>
        <v>3830.0805</v>
      </c>
      <c r="H79" s="45"/>
      <c r="I79" s="45"/>
      <c r="J79" s="45"/>
      <c r="K79" s="45"/>
      <c r="L79" s="45"/>
      <c r="M79" s="45"/>
      <c r="N79" s="45"/>
      <c r="O79" s="74"/>
      <c r="P79" s="69"/>
      <c r="Q79" s="69"/>
      <c r="R79" s="69"/>
      <c r="S79" s="69"/>
      <c r="T79" s="69"/>
      <c r="U79" s="69"/>
      <c r="V79" s="69"/>
      <c r="W79" s="69"/>
      <c r="X79" s="69"/>
    </row>
    <row r="80" spans="1:24" s="3" customFormat="1" ht="70.5" customHeight="1">
      <c r="A80" s="54"/>
      <c r="B80" s="14" t="s">
        <v>200</v>
      </c>
      <c r="C80" s="17" t="s">
        <v>119</v>
      </c>
      <c r="D80" s="17" t="s">
        <v>29</v>
      </c>
      <c r="E80" s="17" t="s">
        <v>14</v>
      </c>
      <c r="F80" s="17" t="s">
        <v>11</v>
      </c>
      <c r="G80" s="124">
        <f>'приложение 3'!F91</f>
        <v>2862.24513</v>
      </c>
      <c r="H80" s="29"/>
      <c r="I80" s="29"/>
      <c r="J80" s="29"/>
      <c r="K80" s="29"/>
      <c r="L80" s="29"/>
      <c r="M80" s="29"/>
      <c r="N80" s="29"/>
      <c r="O80" s="29"/>
      <c r="P80" s="70"/>
      <c r="Q80" s="70"/>
      <c r="R80" s="70"/>
      <c r="S80" s="49"/>
      <c r="T80" s="49"/>
      <c r="U80" s="49"/>
      <c r="V80" s="70"/>
      <c r="W80" s="70"/>
      <c r="X80" s="70"/>
    </row>
    <row r="81" spans="1:24" s="4" customFormat="1" ht="49.5" customHeight="1">
      <c r="A81" s="54" t="s">
        <v>185</v>
      </c>
      <c r="B81" s="42" t="s">
        <v>120</v>
      </c>
      <c r="C81" s="43" t="s">
        <v>121</v>
      </c>
      <c r="D81" s="43"/>
      <c r="E81" s="43"/>
      <c r="F81" s="43"/>
      <c r="G81" s="122">
        <f>G82</f>
        <v>29.00304</v>
      </c>
      <c r="H81" s="45"/>
      <c r="I81" s="45"/>
      <c r="J81" s="45"/>
      <c r="K81" s="45"/>
      <c r="L81" s="45"/>
      <c r="M81" s="45"/>
      <c r="N81" s="45"/>
      <c r="O81" s="45"/>
      <c r="P81" s="69"/>
      <c r="Q81" s="69"/>
      <c r="R81" s="69"/>
      <c r="S81" s="57"/>
      <c r="T81" s="57"/>
      <c r="U81" s="57"/>
      <c r="V81" s="69"/>
      <c r="W81" s="69"/>
      <c r="X81" s="69"/>
    </row>
    <row r="82" spans="1:24" s="3" customFormat="1" ht="48.75" customHeight="1">
      <c r="A82" s="54"/>
      <c r="B82" s="14" t="s">
        <v>122</v>
      </c>
      <c r="C82" s="17" t="s">
        <v>123</v>
      </c>
      <c r="D82" s="17" t="s">
        <v>31</v>
      </c>
      <c r="E82" s="17" t="s">
        <v>14</v>
      </c>
      <c r="F82" s="17" t="s">
        <v>11</v>
      </c>
      <c r="G82" s="124">
        <f>'приложение 3'!F93</f>
        <v>29.00304</v>
      </c>
      <c r="H82" s="29"/>
      <c r="I82" s="29"/>
      <c r="J82" s="29"/>
      <c r="K82" s="29"/>
      <c r="L82" s="29"/>
      <c r="M82" s="29"/>
      <c r="N82" s="29"/>
      <c r="O82" s="29"/>
      <c r="P82" s="70"/>
      <c r="Q82" s="70"/>
      <c r="R82" s="70"/>
      <c r="S82" s="49"/>
      <c r="T82" s="49"/>
      <c r="U82" s="49"/>
      <c r="V82" s="70"/>
      <c r="W82" s="70"/>
      <c r="X82" s="70"/>
    </row>
    <row r="83" spans="1:24" s="4" customFormat="1" ht="35.25" customHeight="1">
      <c r="A83" s="54" t="s">
        <v>186</v>
      </c>
      <c r="B83" s="56" t="s">
        <v>124</v>
      </c>
      <c r="C83" s="43" t="s">
        <v>125</v>
      </c>
      <c r="D83" s="43"/>
      <c r="E83" s="43"/>
      <c r="F83" s="43"/>
      <c r="G83" s="122">
        <f>G85+G84</f>
        <v>0</v>
      </c>
      <c r="H83" s="45"/>
      <c r="I83" s="45"/>
      <c r="J83" s="45"/>
      <c r="K83" s="45"/>
      <c r="L83" s="45"/>
      <c r="M83" s="45"/>
      <c r="N83" s="45"/>
      <c r="O83" s="45"/>
      <c r="P83" s="69"/>
      <c r="Q83" s="69"/>
      <c r="R83" s="69"/>
      <c r="S83" s="57"/>
      <c r="T83" s="69"/>
      <c r="U83" s="69"/>
      <c r="V83" s="69"/>
      <c r="W83" s="69"/>
      <c r="X83" s="69"/>
    </row>
    <row r="84" spans="1:24" s="4" customFormat="1" ht="57" customHeight="1">
      <c r="A84" s="54"/>
      <c r="B84" s="7" t="s">
        <v>213</v>
      </c>
      <c r="C84" s="17" t="s">
        <v>214</v>
      </c>
      <c r="D84" s="17" t="s">
        <v>28</v>
      </c>
      <c r="E84" s="17" t="s">
        <v>14</v>
      </c>
      <c r="F84" s="17" t="s">
        <v>16</v>
      </c>
      <c r="G84" s="124">
        <f>'приложение 3'!F105</f>
        <v>0</v>
      </c>
      <c r="H84" s="45"/>
      <c r="I84" s="45"/>
      <c r="J84" s="45"/>
      <c r="K84" s="45"/>
      <c r="L84" s="45"/>
      <c r="M84" s="45"/>
      <c r="N84" s="45"/>
      <c r="O84" s="45"/>
      <c r="P84" s="69"/>
      <c r="Q84" s="69"/>
      <c r="R84" s="69"/>
      <c r="S84" s="57"/>
      <c r="T84" s="69"/>
      <c r="U84" s="69"/>
      <c r="V84" s="69"/>
      <c r="W84" s="69"/>
      <c r="X84" s="69"/>
    </row>
    <row r="85" spans="1:24" s="3" customFormat="1" ht="48" customHeight="1">
      <c r="A85" s="54"/>
      <c r="B85" s="7" t="s">
        <v>198</v>
      </c>
      <c r="C85" s="17" t="s">
        <v>126</v>
      </c>
      <c r="D85" s="17" t="s">
        <v>28</v>
      </c>
      <c r="E85" s="17" t="s">
        <v>14</v>
      </c>
      <c r="F85" s="17" t="s">
        <v>16</v>
      </c>
      <c r="G85" s="124">
        <f>'приложение 3'!F106</f>
        <v>0</v>
      </c>
      <c r="H85" s="29"/>
      <c r="I85" s="29"/>
      <c r="J85" s="29"/>
      <c r="K85" s="29"/>
      <c r="L85" s="29"/>
      <c r="M85" s="29"/>
      <c r="N85" s="29"/>
      <c r="O85" s="29"/>
      <c r="P85" s="70"/>
      <c r="Q85" s="70"/>
      <c r="R85" s="70"/>
      <c r="S85" s="72"/>
      <c r="T85" s="70"/>
      <c r="U85" s="70"/>
      <c r="V85" s="70"/>
      <c r="W85" s="70"/>
      <c r="X85" s="70"/>
    </row>
    <row r="86" spans="1:24" s="4" customFormat="1" ht="60" customHeight="1">
      <c r="A86" s="54" t="s">
        <v>187</v>
      </c>
      <c r="B86" s="56" t="s">
        <v>137</v>
      </c>
      <c r="C86" s="43" t="s">
        <v>138</v>
      </c>
      <c r="D86" s="43"/>
      <c r="E86" s="43"/>
      <c r="F86" s="43"/>
      <c r="G86" s="122">
        <f>G87</f>
        <v>17.52027</v>
      </c>
      <c r="H86" s="45"/>
      <c r="I86" s="45"/>
      <c r="J86" s="45"/>
      <c r="K86" s="45"/>
      <c r="L86" s="45"/>
      <c r="M86" s="45"/>
      <c r="N86" s="45"/>
      <c r="O86" s="45"/>
      <c r="P86" s="69"/>
      <c r="Q86" s="69"/>
      <c r="R86" s="69"/>
      <c r="S86" s="57"/>
      <c r="T86" s="69"/>
      <c r="U86" s="69"/>
      <c r="V86" s="69"/>
      <c r="W86" s="69"/>
      <c r="X86" s="69"/>
    </row>
    <row r="87" spans="1:24" s="3" customFormat="1" ht="70.5" customHeight="1">
      <c r="A87" s="54"/>
      <c r="B87" s="7" t="s">
        <v>203</v>
      </c>
      <c r="C87" s="17" t="s">
        <v>139</v>
      </c>
      <c r="D87" s="17" t="s">
        <v>29</v>
      </c>
      <c r="E87" s="17" t="s">
        <v>14</v>
      </c>
      <c r="F87" s="17" t="s">
        <v>14</v>
      </c>
      <c r="G87" s="124">
        <f>'приложение 3'!F120</f>
        <v>17.52027</v>
      </c>
      <c r="H87" s="29"/>
      <c r="I87" s="29"/>
      <c r="J87" s="29"/>
      <c r="K87" s="29"/>
      <c r="L87" s="29"/>
      <c r="M87" s="29"/>
      <c r="N87" s="29"/>
      <c r="O87" s="29"/>
      <c r="P87" s="70"/>
      <c r="Q87" s="70"/>
      <c r="R87" s="70"/>
      <c r="S87" s="49"/>
      <c r="T87" s="70"/>
      <c r="U87" s="70"/>
      <c r="V87" s="70"/>
      <c r="W87" s="70"/>
      <c r="X87" s="70"/>
    </row>
    <row r="88" spans="1:24" s="3" customFormat="1" ht="29.25" customHeight="1">
      <c r="A88" s="54" t="s">
        <v>384</v>
      </c>
      <c r="B88" s="56" t="str">
        <f>'приложение 3'!A107</f>
        <v>Основное мероприятие "Формирование современной городской среды"</v>
      </c>
      <c r="C88" s="43" t="s">
        <v>375</v>
      </c>
      <c r="D88" s="43"/>
      <c r="E88" s="43"/>
      <c r="F88" s="43"/>
      <c r="G88" s="122">
        <f>G89</f>
        <v>0.10416</v>
      </c>
      <c r="H88" s="29"/>
      <c r="I88" s="29"/>
      <c r="J88" s="29"/>
      <c r="K88" s="29"/>
      <c r="L88" s="29"/>
      <c r="M88" s="29"/>
      <c r="N88" s="29"/>
      <c r="O88" s="29"/>
      <c r="P88" s="70"/>
      <c r="Q88" s="70"/>
      <c r="R88" s="70"/>
      <c r="S88" s="49"/>
      <c r="T88" s="70"/>
      <c r="U88" s="70"/>
      <c r="V88" s="70"/>
      <c r="W88" s="70"/>
      <c r="X88" s="70"/>
    </row>
    <row r="89" spans="1:24" s="3" customFormat="1" ht="73.5" customHeight="1">
      <c r="A89" s="54"/>
      <c r="B89" s="7" t="s">
        <v>372</v>
      </c>
      <c r="C89" s="17" t="s">
        <v>374</v>
      </c>
      <c r="D89" s="17" t="s">
        <v>28</v>
      </c>
      <c r="E89" s="17" t="s">
        <v>14</v>
      </c>
      <c r="F89" s="17" t="s">
        <v>16</v>
      </c>
      <c r="G89" s="124">
        <v>0.10416</v>
      </c>
      <c r="H89" s="29"/>
      <c r="I89" s="29"/>
      <c r="J89" s="29"/>
      <c r="K89" s="29"/>
      <c r="L89" s="29"/>
      <c r="M89" s="29"/>
      <c r="N89" s="29"/>
      <c r="O89" s="29"/>
      <c r="P89" s="70"/>
      <c r="Q89" s="70"/>
      <c r="R89" s="70"/>
      <c r="S89" s="49"/>
      <c r="T89" s="70"/>
      <c r="U89" s="70"/>
      <c r="V89" s="70"/>
      <c r="W89" s="70"/>
      <c r="X89" s="70"/>
    </row>
    <row r="90" spans="1:24" s="4" customFormat="1" ht="33.75" customHeight="1">
      <c r="A90" s="54" t="s">
        <v>188</v>
      </c>
      <c r="B90" s="56" t="s">
        <v>128</v>
      </c>
      <c r="C90" s="43" t="s">
        <v>129</v>
      </c>
      <c r="D90" s="43"/>
      <c r="E90" s="43"/>
      <c r="F90" s="43"/>
      <c r="G90" s="122">
        <f>G91</f>
        <v>2950.8859599999996</v>
      </c>
      <c r="H90" s="45"/>
      <c r="I90" s="45"/>
      <c r="J90" s="45"/>
      <c r="K90" s="45"/>
      <c r="L90" s="45"/>
      <c r="M90" s="45"/>
      <c r="N90" s="45"/>
      <c r="O90" s="45"/>
      <c r="P90" s="69"/>
      <c r="Q90" s="69"/>
      <c r="R90" s="69"/>
      <c r="S90" s="57"/>
      <c r="T90" s="69"/>
      <c r="U90" s="69"/>
      <c r="V90" s="69"/>
      <c r="W90" s="69"/>
      <c r="X90" s="69"/>
    </row>
    <row r="91" spans="1:24" s="4" customFormat="1" ht="48" customHeight="1">
      <c r="A91" s="54" t="s">
        <v>189</v>
      </c>
      <c r="B91" s="56" t="s">
        <v>127</v>
      </c>
      <c r="C91" s="43" t="s">
        <v>131</v>
      </c>
      <c r="D91" s="43"/>
      <c r="E91" s="43"/>
      <c r="F91" s="43"/>
      <c r="G91" s="122">
        <f>G93+G92</f>
        <v>2950.8859599999996</v>
      </c>
      <c r="H91" s="45"/>
      <c r="I91" s="45"/>
      <c r="J91" s="45"/>
      <c r="K91" s="45"/>
      <c r="L91" s="45"/>
      <c r="M91" s="45"/>
      <c r="N91" s="45"/>
      <c r="O91" s="45"/>
      <c r="P91" s="69"/>
      <c r="Q91" s="69"/>
      <c r="R91" s="69"/>
      <c r="S91" s="57"/>
      <c r="T91" s="69"/>
      <c r="U91" s="69"/>
      <c r="V91" s="69"/>
      <c r="W91" s="69"/>
      <c r="X91" s="69"/>
    </row>
    <row r="92" spans="1:24" s="4" customFormat="1" ht="48" customHeight="1">
      <c r="A92" s="54"/>
      <c r="B92" s="7" t="s">
        <v>212</v>
      </c>
      <c r="C92" s="17" t="s">
        <v>228</v>
      </c>
      <c r="D92" s="17" t="s">
        <v>28</v>
      </c>
      <c r="E92" s="17" t="s">
        <v>14</v>
      </c>
      <c r="F92" s="17" t="s">
        <v>16</v>
      </c>
      <c r="G92" s="124">
        <f>'приложение 3'!F111</f>
        <v>756.59824</v>
      </c>
      <c r="H92" s="45"/>
      <c r="I92" s="45"/>
      <c r="J92" s="45"/>
      <c r="K92" s="45"/>
      <c r="L92" s="45"/>
      <c r="M92" s="45"/>
      <c r="N92" s="45"/>
      <c r="O92" s="45"/>
      <c r="P92" s="69"/>
      <c r="Q92" s="69"/>
      <c r="R92" s="69"/>
      <c r="S92" s="57"/>
      <c r="T92" s="69"/>
      <c r="U92" s="69"/>
      <c r="V92" s="69"/>
      <c r="W92" s="69"/>
      <c r="X92" s="69"/>
    </row>
    <row r="93" spans="1:24" s="3" customFormat="1" ht="48" customHeight="1">
      <c r="A93" s="54"/>
      <c r="B93" s="7" t="s">
        <v>204</v>
      </c>
      <c r="C93" s="17" t="s">
        <v>130</v>
      </c>
      <c r="D93" s="17" t="s">
        <v>28</v>
      </c>
      <c r="E93" s="17" t="s">
        <v>14</v>
      </c>
      <c r="F93" s="17" t="s">
        <v>16</v>
      </c>
      <c r="G93" s="124">
        <f>'приложение 3'!F112</f>
        <v>2194.28772</v>
      </c>
      <c r="H93" s="29"/>
      <c r="I93" s="29"/>
      <c r="J93" s="29"/>
      <c r="K93" s="29"/>
      <c r="L93" s="29"/>
      <c r="M93" s="29"/>
      <c r="N93" s="29"/>
      <c r="O93" s="29"/>
      <c r="P93" s="70"/>
      <c r="Q93" s="70"/>
      <c r="R93" s="70"/>
      <c r="S93" s="49"/>
      <c r="T93" s="70"/>
      <c r="U93" s="70"/>
      <c r="V93" s="70"/>
      <c r="W93" s="70"/>
      <c r="X93" s="70"/>
    </row>
    <row r="94" spans="1:24" s="4" customFormat="1" ht="32.25" customHeight="1">
      <c r="A94" s="54" t="s">
        <v>190</v>
      </c>
      <c r="B94" s="56" t="s">
        <v>132</v>
      </c>
      <c r="C94" s="43" t="s">
        <v>133</v>
      </c>
      <c r="D94" s="43"/>
      <c r="E94" s="43"/>
      <c r="F94" s="43"/>
      <c r="G94" s="122">
        <f>G95</f>
        <v>13586.85388</v>
      </c>
      <c r="H94" s="45"/>
      <c r="I94" s="45"/>
      <c r="J94" s="45"/>
      <c r="K94" s="45"/>
      <c r="L94" s="45"/>
      <c r="M94" s="45"/>
      <c r="N94" s="45"/>
      <c r="O94" s="45"/>
      <c r="P94" s="69"/>
      <c r="Q94" s="69"/>
      <c r="R94" s="69"/>
      <c r="S94" s="57"/>
      <c r="T94" s="69"/>
      <c r="U94" s="69"/>
      <c r="V94" s="69"/>
      <c r="W94" s="69"/>
      <c r="X94" s="69"/>
    </row>
    <row r="95" spans="1:24" s="4" customFormat="1" ht="77.25" customHeight="1">
      <c r="A95" s="54" t="s">
        <v>191</v>
      </c>
      <c r="B95" s="56" t="s">
        <v>73</v>
      </c>
      <c r="C95" s="43" t="s">
        <v>134</v>
      </c>
      <c r="D95" s="43"/>
      <c r="E95" s="43"/>
      <c r="F95" s="43"/>
      <c r="G95" s="122">
        <f>G96</f>
        <v>13586.85388</v>
      </c>
      <c r="H95" s="45"/>
      <c r="I95" s="45"/>
      <c r="J95" s="45"/>
      <c r="K95" s="45"/>
      <c r="L95" s="45"/>
      <c r="M95" s="45"/>
      <c r="N95" s="45"/>
      <c r="O95" s="45"/>
      <c r="P95" s="69"/>
      <c r="Q95" s="69"/>
      <c r="R95" s="69"/>
      <c r="S95" s="57"/>
      <c r="T95" s="69"/>
      <c r="U95" s="69"/>
      <c r="V95" s="69"/>
      <c r="W95" s="69"/>
      <c r="X95" s="69"/>
    </row>
    <row r="96" spans="1:24" s="3" customFormat="1" ht="30.75" customHeight="1">
      <c r="A96" s="54"/>
      <c r="B96" s="7" t="s">
        <v>135</v>
      </c>
      <c r="C96" s="17" t="s">
        <v>136</v>
      </c>
      <c r="D96" s="17" t="s">
        <v>31</v>
      </c>
      <c r="E96" s="17" t="s">
        <v>14</v>
      </c>
      <c r="F96" s="17" t="s">
        <v>16</v>
      </c>
      <c r="G96" s="124">
        <f>'приложение 3'!F115</f>
        <v>13586.85388</v>
      </c>
      <c r="H96" s="29"/>
      <c r="I96" s="29"/>
      <c r="J96" s="29"/>
      <c r="K96" s="29"/>
      <c r="L96" s="29"/>
      <c r="M96" s="29"/>
      <c r="N96" s="29"/>
      <c r="O96" s="29"/>
      <c r="P96" s="70"/>
      <c r="Q96" s="70"/>
      <c r="R96" s="70"/>
      <c r="S96" s="49"/>
      <c r="T96" s="70"/>
      <c r="U96" s="70"/>
      <c r="V96" s="70"/>
      <c r="W96" s="70"/>
      <c r="X96" s="70"/>
    </row>
  </sheetData>
  <sheetProtection/>
  <autoFilter ref="A13:X96"/>
  <mergeCells count="7">
    <mergeCell ref="A9:G9"/>
    <mergeCell ref="E1:G1"/>
    <mergeCell ref="E2:H2"/>
    <mergeCell ref="E3:H3"/>
    <mergeCell ref="E4:H4"/>
    <mergeCell ref="E5:H5"/>
    <mergeCell ref="E6:H6"/>
  </mergeCells>
  <printOptions/>
  <pageMargins left="0.7874015748031497" right="0.15748031496062992" top="0.1968503937007874" bottom="0.1968503937007874" header="0.5118110236220472" footer="0.5118110236220472"/>
  <pageSetup horizontalDpi="600" verticalDpi="600" orientation="portrait" paperSize="9" scale="73" r:id="rId1"/>
  <rowBreaks count="2" manualBreakCount="2">
    <brk id="31" max="6" man="1"/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14.00390625" style="0" customWidth="1"/>
    <col min="7" max="7" width="9.00390625" style="0" customWidth="1"/>
  </cols>
  <sheetData>
    <row r="1" spans="1:6" ht="15">
      <c r="A1" s="6"/>
      <c r="B1" s="33" t="s">
        <v>312</v>
      </c>
      <c r="C1" s="33"/>
      <c r="D1" s="33"/>
      <c r="E1" s="33"/>
      <c r="F1" s="33"/>
    </row>
    <row r="2" spans="1:6" ht="15">
      <c r="A2" s="11"/>
      <c r="B2" s="33" t="s">
        <v>340</v>
      </c>
      <c r="C2" s="35"/>
      <c r="D2" s="35"/>
      <c r="E2" s="35"/>
      <c r="F2" s="33"/>
    </row>
    <row r="3" spans="1:6" ht="15">
      <c r="A3" s="6"/>
      <c r="B3" s="33" t="s">
        <v>21</v>
      </c>
      <c r="C3" s="33"/>
      <c r="D3" s="33"/>
      <c r="E3" s="33"/>
      <c r="F3" s="33"/>
    </row>
    <row r="4" spans="1:6" ht="15">
      <c r="A4" s="6"/>
      <c r="B4" s="33" t="s">
        <v>22</v>
      </c>
      <c r="C4" s="33"/>
      <c r="D4" s="33"/>
      <c r="E4" s="33"/>
      <c r="F4" s="33"/>
    </row>
    <row r="5" spans="1:6" ht="15">
      <c r="A5" s="6"/>
      <c r="B5" s="33" t="s">
        <v>23</v>
      </c>
      <c r="C5" s="33"/>
      <c r="D5" s="33"/>
      <c r="E5" s="33"/>
      <c r="F5" s="33"/>
    </row>
    <row r="6" spans="1:6" ht="15">
      <c r="A6" s="6"/>
      <c r="B6" s="33" t="s">
        <v>389</v>
      </c>
      <c r="C6" s="33"/>
      <c r="D6" s="33"/>
      <c r="E6" s="33"/>
      <c r="F6" s="33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71.25" customHeight="1">
      <c r="A9" s="143" t="s">
        <v>386</v>
      </c>
      <c r="B9" s="143"/>
      <c r="C9" s="143"/>
      <c r="D9" s="143"/>
      <c r="E9" s="143"/>
      <c r="F9" s="143"/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7" s="30" customFormat="1" ht="30.75" customHeight="1">
      <c r="A12" s="20" t="s">
        <v>7</v>
      </c>
      <c r="B12" s="20" t="s">
        <v>19</v>
      </c>
      <c r="C12" s="20" t="s">
        <v>18</v>
      </c>
      <c r="D12" s="20" t="s">
        <v>9</v>
      </c>
      <c r="E12" s="20" t="s">
        <v>8</v>
      </c>
      <c r="F12" s="21" t="s">
        <v>44</v>
      </c>
      <c r="G12" s="32"/>
    </row>
    <row r="13" spans="1:7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  <c r="G13" s="1"/>
    </row>
    <row r="14" spans="1:7" ht="93" customHeight="1">
      <c r="A14" s="61" t="s">
        <v>158</v>
      </c>
      <c r="B14" s="38" t="s">
        <v>57</v>
      </c>
      <c r="C14" s="38"/>
      <c r="D14" s="38"/>
      <c r="E14" s="38"/>
      <c r="F14" s="60">
        <v>0</v>
      </c>
      <c r="G14" s="1"/>
    </row>
    <row r="15" spans="1:7" ht="36.75" customHeight="1">
      <c r="A15" s="18" t="s">
        <v>148</v>
      </c>
      <c r="B15" s="5" t="s">
        <v>150</v>
      </c>
      <c r="C15" s="5"/>
      <c r="D15" s="5"/>
      <c r="E15" s="5"/>
      <c r="F15" s="19">
        <v>0</v>
      </c>
      <c r="G15" s="1"/>
    </row>
    <row r="16" spans="1:7" ht="100.5" customHeight="1">
      <c r="A16" s="10" t="s">
        <v>73</v>
      </c>
      <c r="B16" s="16" t="s">
        <v>156</v>
      </c>
      <c r="C16" s="16"/>
      <c r="D16" s="16"/>
      <c r="E16" s="16"/>
      <c r="F16" s="15">
        <f>F17</f>
        <v>0</v>
      </c>
      <c r="G16" s="2"/>
    </row>
    <row r="17" spans="1:7" ht="53.25" customHeight="1">
      <c r="A17" s="23" t="s">
        <v>76</v>
      </c>
      <c r="B17" s="16" t="s">
        <v>157</v>
      </c>
      <c r="C17" s="16" t="s">
        <v>28</v>
      </c>
      <c r="D17" s="16" t="s">
        <v>17</v>
      </c>
      <c r="E17" s="16" t="s">
        <v>45</v>
      </c>
      <c r="F17" s="15">
        <v>0</v>
      </c>
      <c r="G17" s="2"/>
    </row>
  </sheetData>
  <sheetProtection/>
  <mergeCells count="1">
    <mergeCell ref="A9:F9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SheetLayoutView="90" zoomScalePageLayoutView="0" workbookViewId="0" topLeftCell="A1">
      <selection activeCell="I16" sqref="I16"/>
    </sheetView>
  </sheetViews>
  <sheetFormatPr defaultColWidth="9.00390625" defaultRowHeight="12.75"/>
  <cols>
    <col min="2" max="2" width="68.875" style="0" customWidth="1"/>
    <col min="3" max="3" width="19.625" style="0" customWidth="1"/>
    <col min="4" max="4" width="9.00390625" style="0" customWidth="1"/>
  </cols>
  <sheetData>
    <row r="1" spans="2:5" ht="15">
      <c r="B1" s="25"/>
      <c r="C1" s="36" t="s">
        <v>159</v>
      </c>
      <c r="D1" s="34"/>
      <c r="E1" s="34"/>
    </row>
    <row r="2" spans="2:5" ht="15">
      <c r="B2" s="25"/>
      <c r="C2" s="36" t="s">
        <v>340</v>
      </c>
      <c r="D2" s="34"/>
      <c r="E2" s="34"/>
    </row>
    <row r="3" spans="2:5" ht="15">
      <c r="B3" s="25"/>
      <c r="C3" s="36" t="s">
        <v>21</v>
      </c>
      <c r="D3" s="34"/>
      <c r="E3" s="34"/>
    </row>
    <row r="4" spans="2:5" ht="15">
      <c r="B4" s="25"/>
      <c r="C4" s="36" t="s">
        <v>22</v>
      </c>
      <c r="D4" s="34"/>
      <c r="E4" s="34"/>
    </row>
    <row r="5" spans="2:5" ht="15">
      <c r="B5" s="25"/>
      <c r="C5" s="36" t="s">
        <v>23</v>
      </c>
      <c r="D5" s="34"/>
      <c r="E5" s="34"/>
    </row>
    <row r="6" spans="2:5" ht="15">
      <c r="B6" s="25"/>
      <c r="C6" s="36" t="str">
        <f>'приложение 5'!B6</f>
        <v>от "11" октября 2017 г. №446</v>
      </c>
      <c r="D6" s="34"/>
      <c r="E6" s="34"/>
    </row>
    <row r="7" spans="2:3" ht="12.75">
      <c r="B7" s="6"/>
      <c r="C7" s="6"/>
    </row>
    <row r="8" spans="2:3" ht="12.75">
      <c r="B8" s="6"/>
      <c r="C8" s="6"/>
    </row>
    <row r="9" spans="1:5" ht="28.5" customHeight="1">
      <c r="A9" s="143" t="s">
        <v>387</v>
      </c>
      <c r="B9" s="143"/>
      <c r="C9" s="143"/>
      <c r="D9" s="143"/>
      <c r="E9" s="143"/>
    </row>
    <row r="10" spans="2:3" ht="12.75">
      <c r="B10" s="6"/>
      <c r="C10" s="6"/>
    </row>
    <row r="11" spans="2:3" ht="12.75">
      <c r="B11" s="6"/>
      <c r="C11" s="6" t="s">
        <v>52</v>
      </c>
    </row>
    <row r="12" spans="1:4" ht="45" customHeight="1">
      <c r="A12" s="26"/>
      <c r="B12" s="20" t="s">
        <v>7</v>
      </c>
      <c r="C12" s="21" t="s">
        <v>51</v>
      </c>
      <c r="D12" s="1"/>
    </row>
    <row r="13" spans="1:4" ht="13.5" customHeight="1">
      <c r="A13" s="20">
        <v>1</v>
      </c>
      <c r="B13" s="20">
        <v>2</v>
      </c>
      <c r="C13" s="21">
        <v>3</v>
      </c>
      <c r="D13" s="1"/>
    </row>
    <row r="14" spans="1:4" ht="30.75" customHeight="1">
      <c r="A14" s="20"/>
      <c r="B14" s="62" t="s">
        <v>49</v>
      </c>
      <c r="C14" s="120">
        <f>C16</f>
        <v>14023.4851</v>
      </c>
      <c r="D14" s="1"/>
    </row>
    <row r="15" spans="1:4" ht="13.5" customHeight="1">
      <c r="A15" s="20"/>
      <c r="B15" s="24" t="s">
        <v>50</v>
      </c>
      <c r="C15" s="79"/>
      <c r="D15" s="1"/>
    </row>
    <row r="16" spans="1:4" ht="73.5" customHeight="1">
      <c r="A16" s="20">
        <v>1</v>
      </c>
      <c r="B16" s="61" t="s">
        <v>48</v>
      </c>
      <c r="C16" s="116">
        <f>C17</f>
        <v>14023.4851</v>
      </c>
      <c r="D16" s="2"/>
    </row>
    <row r="17" spans="1:4" ht="34.5" customHeight="1">
      <c r="A17" s="20"/>
      <c r="B17" s="63" t="s">
        <v>192</v>
      </c>
      <c r="C17" s="117">
        <f>C18</f>
        <v>14023.4851</v>
      </c>
      <c r="D17" s="65"/>
    </row>
    <row r="18" spans="1:5" ht="45" customHeight="1">
      <c r="A18" s="20"/>
      <c r="B18" s="22" t="s">
        <v>87</v>
      </c>
      <c r="C18" s="118">
        <f>C19</f>
        <v>14023.4851</v>
      </c>
      <c r="D18" s="66"/>
      <c r="E18" s="6"/>
    </row>
    <row r="19" spans="1:5" ht="31.5">
      <c r="A19" s="64"/>
      <c r="B19" s="67" t="s">
        <v>89</v>
      </c>
      <c r="C19" s="119">
        <f>'приложение 4'!G52</f>
        <v>14023.4851</v>
      </c>
      <c r="D19" s="8"/>
      <c r="E19" s="6"/>
    </row>
  </sheetData>
  <sheetProtection/>
  <mergeCells count="1">
    <mergeCell ref="A9:E9"/>
  </mergeCells>
  <printOptions/>
  <pageMargins left="1.68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30" zoomScaleSheetLayoutView="130" zoomScalePageLayoutView="0" workbookViewId="0" topLeftCell="A1">
      <selection activeCell="J4" sqref="J4"/>
    </sheetView>
  </sheetViews>
  <sheetFormatPr defaultColWidth="9.00390625" defaultRowHeight="12.75"/>
  <cols>
    <col min="4" max="4" width="22.25390625" style="0" customWidth="1"/>
    <col min="8" max="8" width="1.875" style="0" customWidth="1"/>
    <col min="9" max="9" width="19.875" style="0" customWidth="1"/>
    <col min="10" max="10" width="16.625" style="0" customWidth="1"/>
    <col min="11" max="11" width="10.125" style="0" bestFit="1" customWidth="1"/>
  </cols>
  <sheetData>
    <row r="1" spans="2:9" s="6" customFormat="1" ht="21" customHeight="1">
      <c r="B1" s="83"/>
      <c r="C1" s="83"/>
      <c r="D1" s="83"/>
      <c r="E1" s="83"/>
      <c r="F1" s="83"/>
      <c r="G1" s="83"/>
      <c r="H1" s="83"/>
      <c r="I1" s="105"/>
    </row>
    <row r="2" spans="2:9" s="6" customFormat="1" ht="15.75">
      <c r="B2" s="136"/>
      <c r="C2" s="136"/>
      <c r="D2" s="136"/>
      <c r="E2" s="136" t="s">
        <v>324</v>
      </c>
      <c r="F2" s="136"/>
      <c r="G2" s="136"/>
      <c r="H2" s="136"/>
      <c r="I2" s="136"/>
    </row>
    <row r="3" spans="2:9" s="6" customFormat="1" ht="81" customHeight="1">
      <c r="B3" s="137"/>
      <c r="C3" s="137"/>
      <c r="D3" s="137"/>
      <c r="E3" s="137" t="s">
        <v>391</v>
      </c>
      <c r="F3" s="137"/>
      <c r="G3" s="137"/>
      <c r="H3" s="137"/>
      <c r="I3" s="137"/>
    </row>
    <row r="4" spans="1:9" ht="84" customHeight="1">
      <c r="A4" s="145" t="s">
        <v>388</v>
      </c>
      <c r="B4" s="145"/>
      <c r="C4" s="145"/>
      <c r="D4" s="145"/>
      <c r="E4" s="145"/>
      <c r="F4" s="145"/>
      <c r="G4" s="145"/>
      <c r="H4" s="145"/>
      <c r="I4" s="145"/>
    </row>
    <row r="5" spans="1:11" s="40" customFormat="1" ht="15.75">
      <c r="A5" s="128" t="s">
        <v>313</v>
      </c>
      <c r="B5" s="128"/>
      <c r="C5" s="128"/>
      <c r="D5" s="128"/>
      <c r="E5" s="128"/>
      <c r="F5" s="128"/>
      <c r="G5" s="128"/>
      <c r="H5" s="128"/>
      <c r="I5" s="129">
        <f>I7+I10+I12+I14+I16+I18+I20</f>
        <v>117454.70555000001</v>
      </c>
      <c r="J5" s="130">
        <f>'приложение 3'!F14</f>
        <v>117454.70555000001</v>
      </c>
      <c r="K5" s="134">
        <f>I5-J5</f>
        <v>0</v>
      </c>
    </row>
    <row r="6" spans="1:9" ht="15.75">
      <c r="A6" s="106"/>
      <c r="B6" s="106"/>
      <c r="C6" s="106"/>
      <c r="D6" s="106"/>
      <c r="E6" s="106"/>
      <c r="F6" s="106"/>
      <c r="G6" s="106"/>
      <c r="H6" s="106"/>
      <c r="I6" s="126"/>
    </row>
    <row r="7" spans="1:9" ht="21" customHeight="1">
      <c r="A7" s="146" t="s">
        <v>314</v>
      </c>
      <c r="B7" s="146"/>
      <c r="C7" s="146"/>
      <c r="D7" s="146"/>
      <c r="E7" s="146"/>
      <c r="F7" s="146"/>
      <c r="G7" s="146"/>
      <c r="H7" s="106"/>
      <c r="I7" s="126">
        <f>'приложение 2'!G16</f>
        <v>18379.89145</v>
      </c>
    </row>
    <row r="8" spans="1:9" ht="15.75">
      <c r="A8" s="106" t="s">
        <v>377</v>
      </c>
      <c r="B8" s="106"/>
      <c r="C8" s="106"/>
      <c r="D8" s="106"/>
      <c r="E8" s="106"/>
      <c r="F8" s="106"/>
      <c r="G8" s="106"/>
      <c r="H8" s="106"/>
      <c r="I8" s="126">
        <f>499.063+143.48957+746.39441</f>
        <v>1388.94698</v>
      </c>
    </row>
    <row r="9" spans="1:9" ht="15.75">
      <c r="A9" s="106"/>
      <c r="B9" s="106"/>
      <c r="C9" s="106"/>
      <c r="D9" s="106"/>
      <c r="E9" s="106"/>
      <c r="F9" s="106"/>
      <c r="G9" s="106"/>
      <c r="H9" s="106"/>
      <c r="I9" s="126"/>
    </row>
    <row r="10" spans="1:9" ht="15.75">
      <c r="A10" s="106" t="s">
        <v>315</v>
      </c>
      <c r="B10" s="106"/>
      <c r="C10" s="106"/>
      <c r="D10" s="106"/>
      <c r="E10" s="106"/>
      <c r="F10" s="106"/>
      <c r="G10" s="106"/>
      <c r="H10" s="106"/>
      <c r="I10" s="126">
        <v>0</v>
      </c>
    </row>
    <row r="11" spans="1:9" ht="15.75">
      <c r="A11" s="106"/>
      <c r="B11" s="106"/>
      <c r="C11" s="106"/>
      <c r="D11" s="106"/>
      <c r="E11" s="106"/>
      <c r="F11" s="106"/>
      <c r="G11" s="106"/>
      <c r="H11" s="106"/>
      <c r="I11" s="126"/>
    </row>
    <row r="12" spans="1:9" ht="15.75">
      <c r="A12" s="106" t="s">
        <v>316</v>
      </c>
      <c r="B12" s="106"/>
      <c r="C12" s="106"/>
      <c r="D12" s="106"/>
      <c r="E12" s="106"/>
      <c r="F12" s="106"/>
      <c r="G12" s="106"/>
      <c r="H12" s="106"/>
      <c r="I12" s="126">
        <f>'приложение 2'!G53</f>
        <v>30840.66311</v>
      </c>
    </row>
    <row r="13" spans="1:9" ht="15.75">
      <c r="A13" s="106"/>
      <c r="B13" s="106"/>
      <c r="C13" s="106"/>
      <c r="D13" s="106"/>
      <c r="E13" s="106"/>
      <c r="F13" s="106"/>
      <c r="G13" s="106"/>
      <c r="H13" s="106"/>
      <c r="I13" s="126"/>
    </row>
    <row r="14" spans="1:9" ht="15.75">
      <c r="A14" s="106" t="s">
        <v>317</v>
      </c>
      <c r="B14" s="106"/>
      <c r="C14" s="106"/>
      <c r="D14" s="106"/>
      <c r="E14" s="106"/>
      <c r="F14" s="106"/>
      <c r="G14" s="106"/>
      <c r="H14" s="106"/>
      <c r="I14" s="126">
        <f>'приложение 2'!G79</f>
        <v>61892.44839000001</v>
      </c>
    </row>
    <row r="15" spans="1:9" ht="15.75">
      <c r="A15" s="106"/>
      <c r="B15" s="106"/>
      <c r="C15" s="106"/>
      <c r="D15" s="106"/>
      <c r="E15" s="106"/>
      <c r="F15" s="106"/>
      <c r="G15" s="106"/>
      <c r="H15" s="106"/>
      <c r="I15" s="126"/>
    </row>
    <row r="16" spans="1:9" ht="15.75">
      <c r="A16" s="106" t="s">
        <v>318</v>
      </c>
      <c r="B16" s="106"/>
      <c r="C16" s="106"/>
      <c r="D16" s="106"/>
      <c r="E16" s="106"/>
      <c r="F16" s="106"/>
      <c r="G16" s="106"/>
      <c r="H16" s="106"/>
      <c r="I16" s="126">
        <f>'приложение 2'!G122</f>
        <v>4162.692849999999</v>
      </c>
    </row>
    <row r="17" spans="1:9" ht="15.75">
      <c r="A17" s="106"/>
      <c r="B17" s="106"/>
      <c r="C17" s="106"/>
      <c r="D17" s="106"/>
      <c r="E17" s="106"/>
      <c r="F17" s="106"/>
      <c r="G17" s="106"/>
      <c r="H17" s="106"/>
      <c r="I17" s="126"/>
    </row>
    <row r="18" spans="1:9" ht="15.75">
      <c r="A18" s="106" t="s">
        <v>319</v>
      </c>
      <c r="B18" s="106"/>
      <c r="C18" s="106"/>
      <c r="D18" s="106"/>
      <c r="E18" s="106"/>
      <c r="F18" s="106"/>
      <c r="G18" s="106"/>
      <c r="H18" s="106"/>
      <c r="I18" s="126">
        <f>'приложение 2'!G133</f>
        <v>2179.00975</v>
      </c>
    </row>
    <row r="19" ht="12.75">
      <c r="I19" s="127"/>
    </row>
    <row r="20" spans="1:9" ht="15.75">
      <c r="A20" s="106" t="s">
        <v>320</v>
      </c>
      <c r="B20" s="106"/>
      <c r="C20" s="106"/>
      <c r="D20" s="106"/>
      <c r="E20" s="106"/>
      <c r="F20" s="106"/>
      <c r="G20" s="106"/>
      <c r="H20" s="106"/>
      <c r="I20" s="126">
        <f>'приложение 2'!G150</f>
        <v>0</v>
      </c>
    </row>
  </sheetData>
  <sheetProtection/>
  <mergeCells count="6">
    <mergeCell ref="B2:D2"/>
    <mergeCell ref="E2:I2"/>
    <mergeCell ref="B3:D3"/>
    <mergeCell ref="E3:I3"/>
    <mergeCell ref="A4:I4"/>
    <mergeCell ref="A7:G7"/>
  </mergeCells>
  <printOptions/>
  <pageMargins left="1.21" right="0.63" top="0.66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АДМ</cp:lastModifiedBy>
  <cp:lastPrinted>2017-10-12T11:16:42Z</cp:lastPrinted>
  <dcterms:created xsi:type="dcterms:W3CDTF">2008-11-17T10:13:17Z</dcterms:created>
  <dcterms:modified xsi:type="dcterms:W3CDTF">2017-10-12T12:35:16Z</dcterms:modified>
  <cp:category/>
  <cp:version/>
  <cp:contentType/>
  <cp:contentStatus/>
</cp:coreProperties>
</file>